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ento_zošit" defaultThemeVersion="124226"/>
  <bookViews>
    <workbookView xWindow="0" yWindow="0" windowWidth="38400" windowHeight="17400"/>
  </bookViews>
  <sheets>
    <sheet name="PV-verzia A - 37,5 hod týždeň" sheetId="8" r:id="rId1"/>
    <sheet name="PV-verzia A - 40 hod týždeň" sheetId="1" r:id="rId2"/>
  </sheets>
  <definedNames>
    <definedName name="_xlnm.Print_Area" localSheetId="0">'PV-verzia A - 37,5 hod týždeň'!$A$1:$AK$155</definedName>
    <definedName name="_xlnm.Print_Area" localSheetId="1">'PV-verzia A - 40 hod týždeň'!$A$1:$AK$155</definedName>
  </definedNames>
  <calcPr calcId="152511"/>
</workbook>
</file>

<file path=xl/calcChain.xml><?xml version="1.0" encoding="utf-8"?>
<calcChain xmlns="http://schemas.openxmlformats.org/spreadsheetml/2006/main">
  <c r="D151" i="8" l="1"/>
  <c r="AK126" i="8"/>
  <c r="AJ126" i="8" s="1"/>
  <c r="D126" i="8"/>
  <c r="C126" i="8"/>
  <c r="B126" i="8"/>
  <c r="A126" i="8"/>
  <c r="M122" i="8"/>
  <c r="AK119" i="8"/>
  <c r="AJ119" i="8"/>
  <c r="D119" i="8"/>
  <c r="C119" i="8"/>
  <c r="B119" i="8"/>
  <c r="A119" i="8"/>
  <c r="M115" i="8"/>
  <c r="AK112" i="8"/>
  <c r="AJ112" i="8" s="1"/>
  <c r="D112" i="8"/>
  <c r="C112" i="8"/>
  <c r="B112" i="8"/>
  <c r="A112" i="8"/>
  <c r="M108" i="8"/>
  <c r="AK105" i="8"/>
  <c r="AJ105" i="8" s="1"/>
  <c r="D105" i="8"/>
  <c r="C105" i="8"/>
  <c r="B105" i="8"/>
  <c r="A105" i="8"/>
  <c r="M101" i="8"/>
  <c r="AK98" i="8"/>
  <c r="AJ98" i="8" s="1"/>
  <c r="D98" i="8"/>
  <c r="C98" i="8"/>
  <c r="B98" i="8"/>
  <c r="A98" i="8"/>
  <c r="M94" i="8"/>
  <c r="AK91" i="8"/>
  <c r="AJ91" i="8" s="1"/>
  <c r="D91" i="8"/>
  <c r="C91" i="8"/>
  <c r="B91" i="8"/>
  <c r="A91" i="8"/>
  <c r="M87" i="8"/>
  <c r="AK84" i="8"/>
  <c r="AJ84" i="8" s="1"/>
  <c r="D84" i="8"/>
  <c r="C84" i="8"/>
  <c r="B84" i="8"/>
  <c r="A84" i="8"/>
  <c r="M80" i="8"/>
  <c r="AK77" i="8"/>
  <c r="AJ77" i="8" s="1"/>
  <c r="D77" i="8"/>
  <c r="C77" i="8"/>
  <c r="B77" i="8"/>
  <c r="A77" i="8"/>
  <c r="M73" i="8"/>
  <c r="AK70" i="8"/>
  <c r="AJ70" i="8" s="1"/>
  <c r="D70" i="8"/>
  <c r="C70" i="8"/>
  <c r="B70" i="8"/>
  <c r="A70" i="8"/>
  <c r="M66" i="8"/>
  <c r="AK63" i="8"/>
  <c r="AJ63" i="8" s="1"/>
  <c r="D63" i="8"/>
  <c r="C63" i="8"/>
  <c r="B63" i="8"/>
  <c r="A63" i="8"/>
  <c r="M59" i="8"/>
  <c r="AK56" i="8"/>
  <c r="AJ56" i="8" s="1"/>
  <c r="D56" i="8"/>
  <c r="C56" i="8"/>
  <c r="B56" i="8"/>
  <c r="A56" i="8"/>
  <c r="M52" i="8"/>
  <c r="AK49" i="8"/>
  <c r="AJ49" i="8" s="1"/>
  <c r="D49" i="8"/>
  <c r="C49" i="8"/>
  <c r="B49" i="8"/>
  <c r="A49" i="8"/>
  <c r="M45" i="8"/>
  <c r="AK42" i="8"/>
  <c r="AJ42" i="8" s="1"/>
  <c r="D42" i="8"/>
  <c r="C42" i="8"/>
  <c r="B42" i="8"/>
  <c r="A42" i="8"/>
  <c r="M38" i="8"/>
  <c r="AK35" i="8"/>
  <c r="AJ35" i="8" s="1"/>
  <c r="D35" i="8"/>
  <c r="C35" i="8"/>
  <c r="B35" i="8"/>
  <c r="A35" i="8"/>
  <c r="M31" i="8"/>
  <c r="AK28" i="8"/>
  <c r="AJ28" i="8" s="1"/>
  <c r="D28" i="8"/>
  <c r="C28" i="8"/>
  <c r="B28" i="8"/>
  <c r="A28" i="8"/>
  <c r="M24" i="8"/>
  <c r="AK21" i="8"/>
  <c r="D21" i="8"/>
  <c r="C21" i="8"/>
  <c r="B21" i="8"/>
  <c r="A21" i="8"/>
  <c r="M13" i="8"/>
  <c r="B133" i="8" l="1"/>
  <c r="C133" i="8" s="1"/>
  <c r="AJ21" i="8"/>
  <c r="B132" i="8" s="1"/>
  <c r="C132" i="8" s="1"/>
  <c r="M13" i="1"/>
  <c r="B140" i="8" l="1"/>
  <c r="B139" i="8"/>
  <c r="B136" i="8"/>
  <c r="B138" i="8"/>
  <c r="B137" i="8"/>
  <c r="B135" i="8"/>
  <c r="B134" i="8"/>
  <c r="C28" i="1"/>
  <c r="C21" i="1"/>
  <c r="B141" i="8" l="1"/>
  <c r="D151" i="1"/>
  <c r="AK126" i="1"/>
  <c r="AJ126" i="1" s="1"/>
  <c r="D126" i="1"/>
  <c r="C126" i="1"/>
  <c r="B126" i="1"/>
  <c r="A126" i="1"/>
  <c r="M122" i="1"/>
  <c r="AK119" i="1"/>
  <c r="AJ119" i="1" s="1"/>
  <c r="D119" i="1"/>
  <c r="C119" i="1"/>
  <c r="B119" i="1"/>
  <c r="A119" i="1"/>
  <c r="M115" i="1"/>
  <c r="AK112" i="1"/>
  <c r="AJ112" i="1" s="1"/>
  <c r="D112" i="1"/>
  <c r="C112" i="1"/>
  <c r="B112" i="1"/>
  <c r="A112" i="1"/>
  <c r="M108" i="1"/>
  <c r="AK105" i="1"/>
  <c r="AJ105" i="1" s="1"/>
  <c r="D105" i="1"/>
  <c r="C105" i="1"/>
  <c r="B105" i="1"/>
  <c r="A105" i="1"/>
  <c r="M101" i="1"/>
  <c r="AK98" i="1"/>
  <c r="AJ98" i="1" s="1"/>
  <c r="D98" i="1"/>
  <c r="C98" i="1"/>
  <c r="B98" i="1"/>
  <c r="A98" i="1"/>
  <c r="M94" i="1"/>
  <c r="AK91" i="1"/>
  <c r="AJ91" i="1" s="1"/>
  <c r="D91" i="1"/>
  <c r="C91" i="1"/>
  <c r="B91" i="1"/>
  <c r="A91" i="1"/>
  <c r="M87" i="1"/>
  <c r="AK84" i="1"/>
  <c r="AJ84" i="1" s="1"/>
  <c r="D84" i="1"/>
  <c r="C84" i="1"/>
  <c r="B84" i="1"/>
  <c r="A84" i="1"/>
  <c r="M80" i="1"/>
  <c r="AK77" i="1"/>
  <c r="AJ77" i="1" s="1"/>
  <c r="D77" i="1"/>
  <c r="C77" i="1"/>
  <c r="B77" i="1"/>
  <c r="A77" i="1"/>
  <c r="M73" i="1"/>
  <c r="AK70" i="1"/>
  <c r="AJ70" i="1" s="1"/>
  <c r="D70" i="1"/>
  <c r="C70" i="1"/>
  <c r="B70" i="1"/>
  <c r="A70" i="1"/>
  <c r="M66" i="1"/>
  <c r="AK63" i="1"/>
  <c r="AJ63" i="1" s="1"/>
  <c r="D63" i="1"/>
  <c r="C63" i="1"/>
  <c r="B63" i="1"/>
  <c r="A63" i="1"/>
  <c r="M59" i="1"/>
  <c r="AK56" i="1"/>
  <c r="AJ56" i="1" s="1"/>
  <c r="D56" i="1"/>
  <c r="C56" i="1"/>
  <c r="B56" i="1"/>
  <c r="A56" i="1"/>
  <c r="M52" i="1"/>
  <c r="AK49" i="1"/>
  <c r="AJ49" i="1" s="1"/>
  <c r="D49" i="1"/>
  <c r="C49" i="1"/>
  <c r="B49" i="1"/>
  <c r="A49" i="1"/>
  <c r="M45" i="1"/>
  <c r="AK42" i="1"/>
  <c r="AJ42" i="1" s="1"/>
  <c r="D42" i="1"/>
  <c r="C42" i="1"/>
  <c r="B42" i="1"/>
  <c r="A42" i="1"/>
  <c r="M38" i="1"/>
  <c r="AK35" i="1"/>
  <c r="AJ35" i="1" s="1"/>
  <c r="D35" i="1"/>
  <c r="C35" i="1"/>
  <c r="B35" i="1"/>
  <c r="A35" i="1"/>
  <c r="M31" i="1"/>
  <c r="AK28" i="1"/>
  <c r="AJ28" i="1" s="1"/>
  <c r="D28" i="1"/>
  <c r="B28" i="1"/>
  <c r="A28" i="1"/>
  <c r="M24" i="1"/>
  <c r="AK21" i="1"/>
  <c r="AJ21" i="1" s="1"/>
  <c r="D21" i="1"/>
  <c r="B21" i="1"/>
  <c r="A21" i="1"/>
  <c r="B133" i="1" l="1"/>
  <c r="C133" i="1" s="1"/>
  <c r="B132" i="1"/>
  <c r="C132" i="1" s="1"/>
  <c r="B136" i="1" l="1"/>
  <c r="B140" i="1"/>
  <c r="B135" i="1"/>
  <c r="B139" i="1"/>
  <c r="B134" i="1"/>
  <c r="B138" i="1"/>
  <c r="B137" i="1"/>
  <c r="B141" i="1" l="1"/>
</calcChain>
</file>

<file path=xl/comments1.xml><?xml version="1.0" encoding="utf-8"?>
<comments xmlns="http://schemas.openxmlformats.org/spreadsheetml/2006/main">
  <authors>
    <author>Autor</author>
  </authors>
  <commentList>
    <comment ref="B134" authorId="0" shapeId="0">
      <text>
        <r>
          <rPr>
            <sz val="11"/>
            <color indexed="81"/>
            <rFont val="Segoe UI"/>
            <family val="2"/>
            <charset val="238"/>
          </rPr>
          <t>alikvotne prepočítaný podiel svaitku, dovolenky, lekára a pod. zaokrúhlený na celé číslo smerom nadol</t>
        </r>
      </text>
    </comment>
    <comment ref="C134" authorId="0" shapeId="0">
      <text>
        <r>
          <rPr>
            <sz val="11"/>
            <color indexed="81"/>
            <rFont val="Segoe UI"/>
            <family val="2"/>
            <charset val="238"/>
          </rPr>
          <t>do každej bunky nižšie vložte počet hodín za sviatky, dovolenky, lekára, PN ... zamestnanca za predkladané obdobie</t>
        </r>
      </text>
    </comment>
    <comment ref="A136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Vyšetrenie alebo ošetrenie u lekára alebo sprevádzanie rodinného príslušníka k lekárovi - v zymsle § 141 Zákonníka práce.  </t>
        </r>
      </text>
    </comment>
    <comment ref="A137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počet hodín v závislosti od počtu dní dočasnej PN, ktorú hradí zamestnávateľ
</t>
        </r>
      </text>
    </comment>
    <comment ref="B141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celkový nárokovaný počet hodín = odpracované hodiny v súlade s NP UKRAJINA + alikvotný počet hodín za sviatky, dovolenky, lekárov a pod.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B134" authorId="0" shapeId="0">
      <text>
        <r>
          <rPr>
            <sz val="11"/>
            <color indexed="81"/>
            <rFont val="Segoe UI"/>
            <family val="2"/>
            <charset val="238"/>
          </rPr>
          <t>alikvotne prepočítaný podiel svaitku, dovolenky, lekára a pod. zaokrúhlený na celé číslo smerom nadol</t>
        </r>
      </text>
    </comment>
    <comment ref="C134" authorId="0" shapeId="0">
      <text>
        <r>
          <rPr>
            <sz val="11"/>
            <color indexed="81"/>
            <rFont val="Segoe UI"/>
            <family val="2"/>
            <charset val="238"/>
          </rPr>
          <t>do každej bunky nižšie vložte počet hodín za sviatky, dovolenky, lekára, PN ... zamestnanca za predkladané obdobie</t>
        </r>
      </text>
    </comment>
    <comment ref="A136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Vyšetrenie alebo ošetrenie u lekára alebo sprevádzanie rodinného príslušníka k lekárovi - v zymsle § 141 Zákonníka práce.  </t>
        </r>
      </text>
    </comment>
    <comment ref="A137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počet hodín v závislosti od počtu dní dočasnej PN, ktorú hradí zamestnávateľ
</t>
        </r>
      </text>
    </comment>
    <comment ref="B141" authorId="0" shapeId="0">
      <text>
        <r>
          <rPr>
            <sz val="11"/>
            <color indexed="81"/>
            <rFont val="Segoe UI"/>
            <family val="2"/>
            <charset val="238"/>
          </rPr>
          <t xml:space="preserve">celkový nárokovaný počet hodín = odpracované hodiny v súlade s NP UKRAJINA + alikvotný počet hodín za sviatky, dovolenky, lekárov a pod.
</t>
        </r>
      </text>
    </comment>
  </commentList>
</comments>
</file>

<file path=xl/sharedStrings.xml><?xml version="1.0" encoding="utf-8"?>
<sst xmlns="http://schemas.openxmlformats.org/spreadsheetml/2006/main" count="1416" uniqueCount="70">
  <si>
    <t xml:space="preserve">Pracovný výkaz </t>
  </si>
  <si>
    <t>Mesiac:</t>
  </si>
  <si>
    <t>Rok:</t>
  </si>
  <si>
    <t>január</t>
  </si>
  <si>
    <t>február</t>
  </si>
  <si>
    <t>marec</t>
  </si>
  <si>
    <t>apríl</t>
  </si>
  <si>
    <t>máj</t>
  </si>
  <si>
    <t>jún</t>
  </si>
  <si>
    <t>august</t>
  </si>
  <si>
    <t>október</t>
  </si>
  <si>
    <t>november</t>
  </si>
  <si>
    <t>december</t>
  </si>
  <si>
    <t>sviatok</t>
  </si>
  <si>
    <t>dovolenka</t>
  </si>
  <si>
    <t>PN</t>
  </si>
  <si>
    <t>náhradné voľno</t>
  </si>
  <si>
    <t>platený nadčas</t>
  </si>
  <si>
    <t>ďalšie</t>
  </si>
  <si>
    <t>júl</t>
  </si>
  <si>
    <t>september</t>
  </si>
  <si>
    <t>lekár</t>
  </si>
  <si>
    <t>pracovná zmluva</t>
  </si>
  <si>
    <t>Spolu</t>
  </si>
  <si>
    <t>Typ úväzku:</t>
  </si>
  <si>
    <t>Všetky vyššie uvedené údaje sú reálne, správne, úplné, presné a pravdivé, čo potvrdzujeme svojím vlastnoručným podpisom.</t>
  </si>
  <si>
    <t>Názov pozície:</t>
  </si>
  <si>
    <t>Kód projektu v ITMS2014+:</t>
  </si>
  <si>
    <t>∑ hodín:</t>
  </si>
  <si>
    <t>Popis skutočne vykonávanej pracovnej činnosti v súlade  a s uzavretou zmluvou/dohodou/zmluvou o dobrovoľníckej činnosti:</t>
  </si>
  <si>
    <t>Názov užívateľa:</t>
  </si>
  <si>
    <t>IČO:</t>
  </si>
  <si>
    <t>Dátum vypracovania pracovného výkazu zamestnancom/dobrovoľníkom:</t>
  </si>
  <si>
    <t>Meno, priezvisko a podpis zamestnanca/dobrovoľníka:</t>
  </si>
  <si>
    <t>po</t>
  </si>
  <si>
    <t>ut</t>
  </si>
  <si>
    <t>st</t>
  </si>
  <si>
    <t>št</t>
  </si>
  <si>
    <t>pi</t>
  </si>
  <si>
    <t>so</t>
  </si>
  <si>
    <t>ne</t>
  </si>
  <si>
    <t>dohoda o vykonaní práce</t>
  </si>
  <si>
    <t>dohoda o pracovnej činnosti</t>
  </si>
  <si>
    <t>dohoda o brigádnickej práci študentov</t>
  </si>
  <si>
    <t>zmluva o dobrovoľníckej činnosti</t>
  </si>
  <si>
    <t>Meno a priezvisko zamestnanca/dobrovoľníka:</t>
  </si>
  <si>
    <t>Druh pracovného pomeru/typ úväzku:</t>
  </si>
  <si>
    <t>Počet hodín zamestnanca</t>
  </si>
  <si>
    <t>Príloha č. 7a</t>
  </si>
  <si>
    <t>VYBRAŤ</t>
  </si>
  <si>
    <t>312111DCD2</t>
  </si>
  <si>
    <t>FPČ</t>
  </si>
  <si>
    <t>odpracované hod v súlade s NP UKRAJINA</t>
  </si>
  <si>
    <t>PV k pozícii</t>
  </si>
  <si>
    <t xml:space="preserve">1.1.1 poskytovanie informácií, materiálnej a potravinovej pomoci   </t>
  </si>
  <si>
    <t>1.1.2 poskytovanie prvotnej psychologickej a sociálnej podpory a orientácie v oblasti podpory zdravia</t>
  </si>
  <si>
    <t>1.2.1 aktivity a programy na komunitnej úrovni a komunitné organizovanie</t>
  </si>
  <si>
    <t>1.2.2 poskytovanie všeobecných informácií a poradenstva, najmä v oblastiach týkajúcich sa zamestnávania, vzdelávania, zdravotnej starostlivosti, bývania, sociálneho zabezpečenia, či uplatňovania právnych nárokov vo všeobecnosti</t>
  </si>
  <si>
    <t>1.2.3 informačné a osvetové aktivity smerom k širokej verejnosti</t>
  </si>
  <si>
    <t>1.2.4 zabezpečovanie aktivít a programov a vytváraných za účelom zvýšenia účinnosti podpory integrácie, najmä v oblastiach týkajúcich sa zamestnávania, vzdelávania, zdravotnej starostlivosti, bývania, sociálneho zabezpečenia, či uplatňovania právnych nárokov vo všeobecnosti</t>
  </si>
  <si>
    <t>1.2.5 zabezpečovanie inštruktáže, supervízie a podporných metodických činností</t>
  </si>
  <si>
    <t>Dátum schválenia pracovného výkazu zo strany užívateľa:</t>
  </si>
  <si>
    <t/>
  </si>
  <si>
    <t>VYPLNIŤ</t>
  </si>
  <si>
    <t xml:space="preserve">
Meno, priezvisko a podpis štatutárneho orgánu užívateľa:
Pečiatka užívateľa:
</t>
  </si>
  <si>
    <t>Predkladané za obdobie (v tvare MM/RRRR - MM/RRRR):</t>
  </si>
  <si>
    <t>fond pracovného času za predkladané obdobie</t>
  </si>
  <si>
    <r>
      <rPr>
        <b/>
        <sz val="24"/>
        <color theme="1"/>
        <rFont val="Arial Narrow"/>
        <family val="2"/>
        <charset val="238"/>
      </rPr>
      <t xml:space="preserve">Pracovný výkaz </t>
    </r>
    <r>
      <rPr>
        <b/>
        <sz val="16"/>
        <color theme="1"/>
        <rFont val="Arial Narrow"/>
        <family val="2"/>
        <charset val="238"/>
      </rPr>
      <t xml:space="preserve">
</t>
    </r>
    <r>
      <rPr>
        <sz val="18"/>
        <color theme="1"/>
        <rFont val="Arial Narrow"/>
        <family val="2"/>
        <charset val="238"/>
      </rPr>
      <t>pre národný projekt
Pomoc osobám z Ukrajiny pri ich vstupe a integrácii na území SR - samospráva</t>
    </r>
  </si>
  <si>
    <t>Telefónny kontakt na zamestnanca/dobrovoľníka:</t>
  </si>
  <si>
    <t>Čestné vyhlásenie zamestnanca a zamestnávateľa
Zamestnanec (príp. dobrovoľník) a zamestnávateľ (užívateľ) spoločne čestne vyhlasujeme a svojim vlastnoručným podpisom potvrdzujeme, že pri výkone odborných pracovných činností, ktoré vyžadujú kvalifikáciu podľa všeobecne záväzných predpisov a podľa podmienok vyzvania, zamestnanec má dosiahnutú kvalifikáciu vrátane vysokoškolského vzdelania I. stupňa, ktorú pre zamestnávateľa preukázal a zamestnávateľ uvedenú skutočnosť overil a uistil sa o splnení kvalifikácie. Zamestnávateľ zároveň vyhlasuje, že dokumentáciu (kópie dokumentov) preukazujúcu kvalifikáciu zamestnanca si uchováva u seba na kontrolné účely. 
Zamestnávateľ vyhlasuje, že odpracované hodiny vykazované v pracovných výkazoch zamestnancov/dobrovoľníkov súvisia s humanitárnou a integračnou podporou odídencov z Ukrajiny pri ich všestrannom začleňovaní do spoločnosti na území Slovenskej republiky. Tieto činnosti boli vykonávané nad rámec štandardného výkonu práce zamestnanca, resp. sa týkajú výlučne aktivít a programov vytváraných za účelom zvýšenia účinnosti podpory integrácie odídencov z Ukrajiny súvisiacich s integráciou detí a žiakov nad rámec vyučovacieho procesu.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</si>
</sst>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#,##0.0"/>
    <numFmt numFmtId="166" formatCode="mmmm"/>
    <numFmt numFmtId="167" formatCode="d/m/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006100"/>
      <name val="Arial Narrow"/>
      <family val="2"/>
      <charset val="238"/>
    </font>
    <font>
      <b/>
      <sz val="2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sz val="16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b/>
      <sz val="20"/>
      <color indexed="8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6"/>
      <color rgb="FF006100"/>
      <name val="Arial Narrow"/>
      <family val="2"/>
      <charset val="238"/>
    </font>
    <font>
      <sz val="11"/>
      <color indexed="81"/>
      <name val="Segoe UI"/>
      <family val="2"/>
      <charset val="238"/>
    </font>
    <font>
      <sz val="16"/>
      <color theme="0"/>
      <name val="Arial Narrow"/>
      <family val="2"/>
      <charset val="238"/>
    </font>
    <font>
      <sz val="18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4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12">
    <xf numFmtId="0" fontId="0" fillId="0" borderId="0" xfId="0"/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7" borderId="9" xfId="0" applyFont="1" applyFill="1" applyBorder="1" applyAlignment="1" applyProtection="1">
      <alignment vertical="center" wrapText="1"/>
      <protection locked="0"/>
    </xf>
    <xf numFmtId="0" fontId="5" fillId="7" borderId="16" xfId="0" applyFont="1" applyFill="1" applyBorder="1" applyAlignment="1" applyProtection="1">
      <alignment vertical="center" wrapText="1"/>
      <protection locked="0"/>
    </xf>
    <xf numFmtId="0" fontId="5" fillId="8" borderId="9" xfId="0" applyFont="1" applyFill="1" applyBorder="1" applyAlignment="1" applyProtection="1">
      <alignment vertical="center" wrapText="1"/>
      <protection locked="0"/>
    </xf>
    <xf numFmtId="0" fontId="5" fillId="8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7" fontId="12" fillId="0" borderId="0" xfId="2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5" borderId="24" xfId="0" applyFont="1" applyFill="1" applyBorder="1" applyAlignment="1" applyProtection="1">
      <alignment vertical="center"/>
      <protection locked="0"/>
    </xf>
    <xf numFmtId="166" fontId="6" fillId="0" borderId="0" xfId="0" applyNumberFormat="1" applyFont="1" applyAlignment="1" applyProtection="1">
      <alignment vertical="center"/>
      <protection locked="0"/>
    </xf>
    <xf numFmtId="0" fontId="5" fillId="7" borderId="13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vertical="center"/>
      <protection locked="0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165" fontId="15" fillId="0" borderId="0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20" fontId="5" fillId="0" borderId="0" xfId="0" applyNumberFormat="1" applyFont="1" applyAlignment="1" applyProtection="1">
      <alignment vertical="center"/>
      <protection locked="0"/>
    </xf>
    <xf numFmtId="0" fontId="5" fillId="8" borderId="13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  <protection locked="0"/>
    </xf>
    <xf numFmtId="46" fontId="5" fillId="0" borderId="0" xfId="0" applyNumberFormat="1" applyFont="1" applyFill="1" applyAlignment="1" applyProtection="1">
      <alignment vertical="center"/>
      <protection locked="0"/>
    </xf>
    <xf numFmtId="46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3" fontId="5" fillId="0" borderId="0" xfId="5" applyFont="1" applyAlignment="1" applyProtection="1">
      <alignment vertical="center"/>
      <protection locked="0"/>
    </xf>
    <xf numFmtId="0" fontId="18" fillId="0" borderId="0" xfId="0" quotePrefix="1" applyFont="1" applyAlignment="1" applyProtection="1">
      <alignment vertical="center"/>
      <protection locked="0"/>
    </xf>
    <xf numFmtId="9" fontId="20" fillId="0" borderId="0" xfId="6" applyFont="1" applyAlignment="1" applyProtection="1">
      <alignment vertical="center"/>
      <protection locked="0"/>
    </xf>
    <xf numFmtId="9" fontId="20" fillId="0" borderId="0" xfId="6" applyFont="1" applyFill="1" applyBorder="1" applyAlignment="1" applyProtection="1">
      <alignment vertical="center"/>
      <protection locked="0"/>
    </xf>
    <xf numFmtId="0" fontId="5" fillId="0" borderId="0" xfId="0" quotePrefix="1" applyFont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4" fillId="0" borderId="14" xfId="0" applyFont="1" applyFill="1" applyBorder="1" applyAlignment="1" applyProtection="1">
      <alignment vertical="center"/>
      <protection locked="0"/>
    </xf>
    <xf numFmtId="0" fontId="14" fillId="0" borderId="18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9" fillId="4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" fontId="23" fillId="4" borderId="28" xfId="0" applyNumberFormat="1" applyFont="1" applyFill="1" applyBorder="1" applyAlignment="1" applyProtection="1">
      <alignment vertical="center"/>
    </xf>
    <xf numFmtId="4" fontId="23" fillId="0" borderId="30" xfId="0" applyNumberFormat="1" applyFont="1" applyFill="1" applyBorder="1" applyAlignment="1" applyProtection="1">
      <alignment vertical="center"/>
      <protection locked="0"/>
    </xf>
    <xf numFmtId="4" fontId="23" fillId="0" borderId="30" xfId="0" applyNumberFormat="1" applyFont="1" applyBorder="1" applyAlignment="1" applyProtection="1">
      <alignment vertical="center"/>
      <protection locked="0"/>
    </xf>
    <xf numFmtId="0" fontId="21" fillId="4" borderId="27" xfId="0" applyFont="1" applyFill="1" applyBorder="1" applyAlignment="1" applyProtection="1">
      <alignment vertical="center" wrapText="1"/>
    </xf>
    <xf numFmtId="2" fontId="21" fillId="3" borderId="14" xfId="0" applyNumberFormat="1" applyFont="1" applyFill="1" applyBorder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4" fontId="24" fillId="9" borderId="28" xfId="0" applyNumberFormat="1" applyFont="1" applyFill="1" applyBorder="1" applyAlignment="1" applyProtection="1">
      <alignment vertical="center"/>
    </xf>
    <xf numFmtId="4" fontId="23" fillId="9" borderId="28" xfId="0" quotePrefix="1" applyNumberFormat="1" applyFont="1" applyFill="1" applyBorder="1" applyAlignment="1" applyProtection="1">
      <alignment vertical="center"/>
    </xf>
    <xf numFmtId="4" fontId="7" fillId="4" borderId="1" xfId="0" applyNumberFormat="1" applyFont="1" applyFill="1" applyBorder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167" fontId="28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2" fillId="4" borderId="10" xfId="0" applyFont="1" applyFill="1" applyBorder="1" applyAlignment="1" applyProtection="1">
      <alignment vertical="center" wrapText="1"/>
      <protection locked="0"/>
    </xf>
    <xf numFmtId="0" fontId="22" fillId="4" borderId="9" xfId="0" applyFont="1" applyFill="1" applyBorder="1" applyAlignment="1" applyProtection="1">
      <alignment vertical="center" wrapText="1"/>
      <protection locked="0"/>
    </xf>
    <xf numFmtId="4" fontId="23" fillId="0" borderId="28" xfId="0" applyNumberFormat="1" applyFont="1" applyFill="1" applyBorder="1" applyAlignment="1" applyProtection="1">
      <alignment vertical="center"/>
      <protection locked="0"/>
    </xf>
    <xf numFmtId="0" fontId="22" fillId="4" borderId="29" xfId="0" applyFont="1" applyFill="1" applyBorder="1" applyAlignment="1" applyProtection="1">
      <alignment vertical="center" wrapText="1"/>
    </xf>
    <xf numFmtId="0" fontId="24" fillId="9" borderId="29" xfId="0" applyFont="1" applyFill="1" applyBorder="1" applyAlignment="1" applyProtection="1">
      <alignment vertical="center" wrapText="1"/>
    </xf>
    <xf numFmtId="0" fontId="23" fillId="9" borderId="29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vertical="center"/>
    </xf>
    <xf numFmtId="0" fontId="29" fillId="2" borderId="3" xfId="1" applyFont="1" applyBorder="1" applyAlignment="1" applyProtection="1">
      <alignment vertical="center"/>
      <protection locked="0"/>
    </xf>
    <xf numFmtId="0" fontId="29" fillId="2" borderId="4" xfId="1" applyFont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 applyProtection="1">
      <alignment vertical="center"/>
      <protection locked="0"/>
    </xf>
    <xf numFmtId="0" fontId="13" fillId="2" borderId="3" xfId="1" applyFont="1" applyBorder="1" applyAlignment="1" applyProtection="1">
      <alignment vertical="center"/>
      <protection locked="0"/>
    </xf>
    <xf numFmtId="0" fontId="13" fillId="2" borderId="4" xfId="1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9" fontId="20" fillId="0" borderId="0" xfId="6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20" fontId="5" fillId="0" borderId="0" xfId="0" applyNumberFormat="1" applyFont="1" applyAlignment="1" applyProtection="1">
      <alignment vertical="center"/>
    </xf>
    <xf numFmtId="0" fontId="18" fillId="0" borderId="0" xfId="0" quotePrefix="1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2" fillId="9" borderId="7" xfId="0" applyFont="1" applyFill="1" applyBorder="1" applyAlignment="1" applyProtection="1">
      <alignment vertical="center" wrapText="1"/>
      <protection locked="0"/>
    </xf>
    <xf numFmtId="0" fontId="22" fillId="9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2" fillId="9" borderId="10" xfId="0" applyFont="1" applyFill="1" applyBorder="1" applyAlignment="1" applyProtection="1">
      <alignment vertical="center" wrapText="1"/>
      <protection locked="0"/>
    </xf>
    <xf numFmtId="0" fontId="22" fillId="9" borderId="9" xfId="0" applyFont="1" applyFill="1" applyBorder="1" applyAlignment="1" applyProtection="1">
      <alignment vertical="center" wrapText="1"/>
      <protection locked="0"/>
    </xf>
    <xf numFmtId="14" fontId="21" fillId="0" borderId="9" xfId="0" applyNumberFormat="1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22" fillId="3" borderId="20" xfId="0" applyFont="1" applyFill="1" applyBorder="1" applyAlignment="1" applyProtection="1">
      <alignment horizontal="right" vertical="center" wrapText="1"/>
      <protection locked="0"/>
    </xf>
    <xf numFmtId="0" fontId="22" fillId="3" borderId="8" xfId="0" applyFont="1" applyFill="1" applyBorder="1" applyAlignment="1" applyProtection="1">
      <alignment horizontal="right" vertical="center" wrapText="1"/>
      <protection locked="0"/>
    </xf>
    <xf numFmtId="0" fontId="22" fillId="3" borderId="21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14" fontId="23" fillId="0" borderId="9" xfId="0" applyNumberFormat="1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vertical="center" wrapText="1"/>
    </xf>
    <xf numFmtId="0" fontId="5" fillId="4" borderId="6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vertical="center" wrapText="1"/>
    </xf>
    <xf numFmtId="0" fontId="13" fillId="2" borderId="3" xfId="1" applyFont="1" applyBorder="1" applyAlignment="1" applyProtection="1">
      <alignment vertical="center"/>
      <protection locked="0"/>
    </xf>
    <xf numFmtId="0" fontId="13" fillId="2" borderId="4" xfId="1" applyFont="1" applyBorder="1" applyAlignment="1" applyProtection="1">
      <alignment vertical="center"/>
      <protection locked="0"/>
    </xf>
    <xf numFmtId="0" fontId="13" fillId="2" borderId="11" xfId="1" applyFont="1" applyBorder="1" applyAlignment="1" applyProtection="1">
      <alignment vertical="center"/>
      <protection locked="0"/>
    </xf>
    <xf numFmtId="49" fontId="13" fillId="2" borderId="4" xfId="1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49" fontId="9" fillId="0" borderId="11" xfId="0" applyNumberFormat="1" applyFont="1" applyBorder="1" applyAlignment="1" applyProtection="1">
      <alignment vertical="center"/>
      <protection locked="0"/>
    </xf>
    <xf numFmtId="0" fontId="13" fillId="2" borderId="4" xfId="1" applyNumberFormat="1" applyFont="1" applyBorder="1" applyAlignment="1" applyProtection="1">
      <alignment vertical="center"/>
      <protection locked="0"/>
    </xf>
    <xf numFmtId="0" fontId="13" fillId="2" borderId="11" xfId="1" applyNumberFormat="1" applyFont="1" applyBorder="1" applyAlignment="1" applyProtection="1">
      <alignment vertical="center"/>
      <protection locked="0"/>
    </xf>
    <xf numFmtId="0" fontId="12" fillId="0" borderId="0" xfId="2" applyFont="1" applyFill="1" applyBorder="1" applyAlignment="1" applyProtection="1">
      <alignment vertical="center"/>
      <protection locked="0"/>
    </xf>
    <xf numFmtId="0" fontId="29" fillId="2" borderId="3" xfId="1" applyFont="1" applyBorder="1" applyAlignment="1" applyProtection="1">
      <alignment vertical="center"/>
      <protection locked="0"/>
    </xf>
    <xf numFmtId="0" fontId="29" fillId="2" borderId="4" xfId="1" applyFont="1" applyBorder="1" applyAlignment="1" applyProtection="1">
      <alignment vertical="center"/>
      <protection locked="0"/>
    </xf>
    <xf numFmtId="0" fontId="29" fillId="2" borderId="11" xfId="1" applyFont="1" applyBorder="1" applyAlignment="1" applyProtection="1">
      <alignment vertical="center"/>
      <protection locked="0"/>
    </xf>
    <xf numFmtId="49" fontId="29" fillId="2" borderId="4" xfId="1" applyNumberFormat="1" applyFont="1" applyBorder="1" applyAlignment="1" applyProtection="1">
      <alignment vertical="center"/>
      <protection locked="0"/>
    </xf>
    <xf numFmtId="49" fontId="7" fillId="0" borderId="4" xfId="0" applyNumberFormat="1" applyFont="1" applyBorder="1" applyAlignment="1" applyProtection="1">
      <alignment vertical="center"/>
      <protection locked="0"/>
    </xf>
    <xf numFmtId="49" fontId="7" fillId="0" borderId="11" xfId="0" applyNumberFormat="1" applyFont="1" applyBorder="1" applyAlignment="1" applyProtection="1">
      <alignment vertical="center"/>
      <protection locked="0"/>
    </xf>
    <xf numFmtId="0" fontId="29" fillId="2" borderId="4" xfId="1" applyNumberFormat="1" applyFont="1" applyBorder="1" applyAlignment="1" applyProtection="1">
      <alignment vertical="center"/>
      <protection locked="0"/>
    </xf>
    <xf numFmtId="0" fontId="29" fillId="2" borderId="11" xfId="1" applyNumberFormat="1" applyFont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27" fillId="5" borderId="20" xfId="0" applyFont="1" applyFill="1" applyBorder="1" applyAlignment="1" applyProtection="1">
      <alignment vertical="center" wrapText="1"/>
    </xf>
    <xf numFmtId="0" fontId="27" fillId="5" borderId="8" xfId="0" applyFont="1" applyFill="1" applyBorder="1" applyAlignment="1" applyProtection="1">
      <alignment vertical="center" wrapText="1"/>
    </xf>
    <xf numFmtId="0" fontId="27" fillId="5" borderId="21" xfId="0" applyFont="1" applyFill="1" applyBorder="1" applyAlignment="1" applyProtection="1">
      <alignment vertical="center" wrapText="1"/>
    </xf>
    <xf numFmtId="0" fontId="27" fillId="5" borderId="23" xfId="0" applyFont="1" applyFill="1" applyBorder="1" applyAlignment="1" applyProtection="1">
      <alignment vertical="center" wrapText="1"/>
    </xf>
    <xf numFmtId="0" fontId="27" fillId="5" borderId="0" xfId="0" applyFont="1" applyFill="1" applyBorder="1" applyAlignment="1" applyProtection="1">
      <alignment vertical="center" wrapText="1"/>
    </xf>
    <xf numFmtId="0" fontId="27" fillId="5" borderId="24" xfId="0" applyFont="1" applyFill="1" applyBorder="1" applyAlignment="1" applyProtection="1">
      <alignment vertical="center" wrapText="1"/>
    </xf>
    <xf numFmtId="0" fontId="27" fillId="5" borderId="25" xfId="0" applyFont="1" applyFill="1" applyBorder="1" applyAlignment="1" applyProtection="1">
      <alignment vertical="center" wrapText="1"/>
    </xf>
    <xf numFmtId="0" fontId="27" fillId="5" borderId="19" xfId="0" applyFont="1" applyFill="1" applyBorder="1" applyAlignment="1" applyProtection="1">
      <alignment vertical="center" wrapText="1"/>
    </xf>
    <xf numFmtId="0" fontId="27" fillId="5" borderId="26" xfId="0" applyFont="1" applyFill="1" applyBorder="1" applyAlignment="1" applyProtection="1">
      <alignment vertical="center" wrapText="1"/>
    </xf>
    <xf numFmtId="0" fontId="5" fillId="5" borderId="15" xfId="0" applyFont="1" applyFill="1" applyBorder="1" applyAlignment="1" applyProtection="1">
      <alignment vertical="center"/>
    </xf>
    <xf numFmtId="0" fontId="5" fillId="5" borderId="13" xfId="0" applyFont="1" applyFill="1" applyBorder="1" applyAlignment="1" applyProtection="1">
      <alignment vertical="center"/>
    </xf>
    <xf numFmtId="0" fontId="5" fillId="5" borderId="20" xfId="0" applyFont="1" applyFill="1" applyBorder="1" applyAlignment="1" applyProtection="1">
      <alignment vertical="center" wrapText="1"/>
    </xf>
    <xf numFmtId="0" fontId="5" fillId="5" borderId="8" xfId="0" applyFont="1" applyFill="1" applyBorder="1" applyAlignment="1" applyProtection="1">
      <alignment vertical="center" wrapText="1"/>
    </xf>
    <xf numFmtId="0" fontId="5" fillId="5" borderId="22" xfId="0" applyFont="1" applyFill="1" applyBorder="1" applyAlignment="1" applyProtection="1">
      <alignment vertical="center" wrapText="1"/>
    </xf>
    <xf numFmtId="0" fontId="5" fillId="5" borderId="23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5" borderId="5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vertical="center" wrapText="1"/>
    </xf>
    <xf numFmtId="0" fontId="5" fillId="5" borderId="15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vertical="center"/>
    </xf>
    <xf numFmtId="0" fontId="21" fillId="9" borderId="32" xfId="0" applyFont="1" applyFill="1" applyBorder="1" applyAlignment="1" applyProtection="1">
      <alignment vertical="center"/>
      <protection locked="0"/>
    </xf>
    <xf numFmtId="0" fontId="21" fillId="9" borderId="16" xfId="0" applyFont="1" applyFill="1" applyBorder="1" applyAlignment="1" applyProtection="1">
      <alignment vertical="center"/>
      <protection locked="0"/>
    </xf>
    <xf numFmtId="49" fontId="21" fillId="9" borderId="16" xfId="0" applyNumberFormat="1" applyFont="1" applyFill="1" applyBorder="1" applyAlignment="1" applyProtection="1">
      <alignment vertical="center"/>
    </xf>
    <xf numFmtId="49" fontId="21" fillId="9" borderId="33" xfId="0" applyNumberFormat="1" applyFont="1" applyFill="1" applyBorder="1" applyAlignment="1" applyProtection="1">
      <alignment vertical="center"/>
    </xf>
    <xf numFmtId="0" fontId="7" fillId="9" borderId="29" xfId="0" applyFont="1" applyFill="1" applyBorder="1" applyAlignment="1" applyProtection="1">
      <alignment vertical="center"/>
      <protection locked="0"/>
    </xf>
    <xf numFmtId="0" fontId="7" fillId="9" borderId="28" xfId="0" applyFont="1" applyFill="1" applyBorder="1" applyAlignment="1" applyProtection="1">
      <alignment vertical="center"/>
      <protection locked="0"/>
    </xf>
    <xf numFmtId="0" fontId="7" fillId="9" borderId="35" xfId="0" applyFont="1" applyFill="1" applyBorder="1" applyAlignment="1" applyProtection="1">
      <alignment vertical="center"/>
      <protection locked="0"/>
    </xf>
    <xf numFmtId="0" fontId="7" fillId="6" borderId="29" xfId="0" applyFont="1" applyFill="1" applyBorder="1" applyAlignment="1" applyProtection="1">
      <alignment horizontal="left" vertical="center"/>
      <protection locked="0"/>
    </xf>
    <xf numFmtId="0" fontId="7" fillId="6" borderId="28" xfId="0" applyFont="1" applyFill="1" applyBorder="1" applyAlignment="1" applyProtection="1">
      <alignment horizontal="left" vertical="center"/>
      <protection locked="0"/>
    </xf>
    <xf numFmtId="0" fontId="7" fillId="6" borderId="30" xfId="0" applyFont="1" applyFill="1" applyBorder="1" applyAlignment="1" applyProtection="1">
      <alignment horizontal="left" vertical="center"/>
      <protection locked="0"/>
    </xf>
    <xf numFmtId="0" fontId="21" fillId="9" borderId="38" xfId="0" applyFont="1" applyFill="1" applyBorder="1" applyAlignment="1" applyProtection="1">
      <alignment horizontal="left" vertical="center"/>
      <protection locked="0"/>
    </xf>
    <xf numFmtId="0" fontId="21" fillId="9" borderId="39" xfId="0" applyFont="1" applyFill="1" applyBorder="1" applyAlignment="1" applyProtection="1">
      <alignment horizontal="left" vertical="center"/>
      <protection locked="0"/>
    </xf>
    <xf numFmtId="0" fontId="21" fillId="9" borderId="40" xfId="0" applyFont="1" applyFill="1" applyBorder="1" applyAlignment="1" applyProtection="1">
      <alignment horizontal="left" vertical="center"/>
      <protection locked="0"/>
    </xf>
    <xf numFmtId="49" fontId="21" fillId="6" borderId="38" xfId="0" applyNumberFormat="1" applyFont="1" applyFill="1" applyBorder="1" applyAlignment="1" applyProtection="1">
      <alignment horizontal="left" vertical="center"/>
      <protection locked="0"/>
    </xf>
    <xf numFmtId="49" fontId="21" fillId="6" borderId="39" xfId="0" applyNumberFormat="1" applyFont="1" applyFill="1" applyBorder="1" applyAlignment="1" applyProtection="1">
      <alignment horizontal="left" vertical="center"/>
      <protection locked="0"/>
    </xf>
    <xf numFmtId="49" fontId="21" fillId="6" borderId="40" xfId="0" applyNumberFormat="1" applyFont="1" applyFill="1" applyBorder="1" applyAlignment="1" applyProtection="1">
      <alignment horizontal="left" vertical="center"/>
      <protection locked="0"/>
    </xf>
    <xf numFmtId="0" fontId="21" fillId="9" borderId="29" xfId="0" applyFont="1" applyFill="1" applyBorder="1" applyAlignment="1" applyProtection="1">
      <alignment vertical="center"/>
      <protection locked="0"/>
    </xf>
    <xf numFmtId="0" fontId="21" fillId="9" borderId="28" xfId="0" applyFont="1" applyFill="1" applyBorder="1" applyAlignment="1" applyProtection="1">
      <alignment vertical="center"/>
      <protection locked="0"/>
    </xf>
    <xf numFmtId="0" fontId="21" fillId="9" borderId="35" xfId="0" applyFont="1" applyFill="1" applyBorder="1" applyAlignment="1" applyProtection="1">
      <alignment vertical="center"/>
      <protection locked="0"/>
    </xf>
    <xf numFmtId="0" fontId="21" fillId="6" borderId="29" xfId="0" applyFont="1" applyFill="1" applyBorder="1" applyAlignment="1" applyProtection="1">
      <alignment horizontal="left" vertical="center"/>
      <protection locked="0"/>
    </xf>
    <xf numFmtId="0" fontId="21" fillId="6" borderId="28" xfId="0" applyFont="1" applyFill="1" applyBorder="1" applyAlignment="1" applyProtection="1">
      <alignment horizontal="left" vertical="center"/>
      <protection locked="0"/>
    </xf>
    <xf numFmtId="0" fontId="21" fillId="6" borderId="30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9" borderId="10" xfId="0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0" fontId="7" fillId="9" borderId="36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horizontal="left" vertical="center"/>
      <protection locked="0"/>
    </xf>
    <xf numFmtId="0" fontId="7" fillId="6" borderId="9" xfId="0" applyFont="1" applyFill="1" applyBorder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49" fontId="21" fillId="6" borderId="29" xfId="0" applyNumberFormat="1" applyFont="1" applyFill="1" applyBorder="1" applyAlignment="1" applyProtection="1">
      <alignment horizontal="left" vertical="center"/>
      <protection locked="0"/>
    </xf>
    <xf numFmtId="49" fontId="21" fillId="6" borderId="28" xfId="0" applyNumberFormat="1" applyFont="1" applyFill="1" applyBorder="1" applyAlignment="1" applyProtection="1">
      <alignment horizontal="left" vertical="center"/>
      <protection locked="0"/>
    </xf>
    <xf numFmtId="49" fontId="21" fillId="6" borderId="30" xfId="0" applyNumberFormat="1" applyFont="1" applyFill="1" applyBorder="1" applyAlignment="1" applyProtection="1">
      <alignment horizontal="left" vertical="center"/>
      <protection locked="0"/>
    </xf>
    <xf numFmtId="0" fontId="21" fillId="9" borderId="17" xfId="0" applyFont="1" applyFill="1" applyBorder="1" applyAlignment="1" applyProtection="1">
      <alignment vertical="center"/>
      <protection locked="0"/>
    </xf>
    <xf numFmtId="0" fontId="21" fillId="9" borderId="31" xfId="0" applyFont="1" applyFill="1" applyBorder="1" applyAlignment="1" applyProtection="1">
      <alignment vertical="center"/>
      <protection locked="0"/>
    </xf>
    <xf numFmtId="0" fontId="21" fillId="9" borderId="37" xfId="0" applyFont="1" applyFill="1" applyBorder="1" applyAlignment="1" applyProtection="1">
      <alignment vertical="center"/>
      <protection locked="0"/>
    </xf>
    <xf numFmtId="0" fontId="21" fillId="6" borderId="17" xfId="0" applyFont="1" applyFill="1" applyBorder="1" applyAlignment="1" applyProtection="1">
      <alignment horizontal="left" vertical="center"/>
      <protection locked="0"/>
    </xf>
    <xf numFmtId="0" fontId="21" fillId="6" borderId="31" xfId="0" applyFont="1" applyFill="1" applyBorder="1" applyAlignment="1" applyProtection="1">
      <alignment horizontal="left" vertical="center"/>
      <protection locked="0"/>
    </xf>
    <xf numFmtId="0" fontId="21" fillId="6" borderId="34" xfId="0" applyFont="1" applyFill="1" applyBorder="1" applyAlignment="1" applyProtection="1">
      <alignment horizontal="left" vertical="center"/>
      <protection locked="0"/>
    </xf>
    <xf numFmtId="0" fontId="7" fillId="9" borderId="12" xfId="0" applyFont="1" applyFill="1" applyBorder="1" applyAlignment="1" applyProtection="1">
      <alignment vertical="center"/>
      <protection locked="0"/>
    </xf>
    <xf numFmtId="0" fontId="7" fillId="9" borderId="13" xfId="0" applyFont="1" applyFill="1" applyBorder="1" applyAlignment="1" applyProtection="1">
      <alignment vertical="center"/>
      <protection locked="0"/>
    </xf>
    <xf numFmtId="0" fontId="7" fillId="9" borderId="27" xfId="0" applyFont="1" applyFill="1" applyBorder="1" applyAlignment="1" applyProtection="1">
      <alignment vertical="center"/>
      <protection locked="0"/>
    </xf>
    <xf numFmtId="0" fontId="7" fillId="6" borderId="12" xfId="0" applyFont="1" applyFill="1" applyBorder="1" applyAlignment="1" applyProtection="1">
      <alignment horizontal="left" vertical="center"/>
      <protection locked="0"/>
    </xf>
    <xf numFmtId="0" fontId="7" fillId="6" borderId="13" xfId="0" applyFont="1" applyFill="1" applyBorder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</cellXfs>
  <cellStyles count="7">
    <cellStyle name="Čiarka" xfId="5" builtinId="3"/>
    <cellStyle name="Dobrá" xfId="1" builtinId="26"/>
    <cellStyle name="Normálne" xfId="0" builtinId="0"/>
    <cellStyle name="Normálne 2" xfId="3"/>
    <cellStyle name="Normálne 3" xfId="4"/>
    <cellStyle name="normální_Směny plán 2004_II" xfId="2"/>
    <cellStyle name="Percentá" xfId="6" builtinId="5"/>
  </cellStyles>
  <dxfs count="0"/>
  <tableStyles count="0" defaultTableStyle="TableStyleMedium2" defaultPivotStyle="PivotStyleLight16"/>
  <colors>
    <mruColors>
      <color rgb="FFFFFF66"/>
      <color rgb="FFC6EFCE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22411</xdr:colOff>
      <xdr:row>0</xdr:row>
      <xdr:rowOff>280147</xdr:rowOff>
    </xdr:from>
    <xdr:to>
      <xdr:col>19</xdr:col>
      <xdr:colOff>325306</xdr:colOff>
      <xdr:row>0</xdr:row>
      <xdr:rowOff>793227</xdr:rowOff>
    </xdr:to>
    <xdr:pic>
      <xdr:nvPicPr>
        <xdr:cNvPr id="2" name="Obrázok 1" descr="C:\Users\kukuckova\Desktop\Dokumenty_USB\LOGÁ\3. IA, IMPLEA\Implea logo_jpg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711" y="280147"/>
          <a:ext cx="590359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288637</xdr:colOff>
      <xdr:row>142</xdr:row>
      <xdr:rowOff>90715</xdr:rowOff>
    </xdr:from>
    <xdr:to>
      <xdr:col>19</xdr:col>
      <xdr:colOff>187441</xdr:colOff>
      <xdr:row>145</xdr:row>
      <xdr:rowOff>34769</xdr:rowOff>
    </xdr:to>
    <xdr:pic>
      <xdr:nvPicPr>
        <xdr:cNvPr id="5" name="Obrázok 4" descr="C:\Users\kukuckova\Desktop\Dokumenty_USB\LOGÁ\3. IA, IMPLEA\Implea logo_jpg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9351" y="36005325"/>
          <a:ext cx="5960168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21</xdr:col>
      <xdr:colOff>4</xdr:colOff>
      <xdr:row>0</xdr:row>
      <xdr:rowOff>296883</xdr:rowOff>
    </xdr:from>
    <xdr:to>
      <xdr:col>24</xdr:col>
      <xdr:colOff>178382</xdr:colOff>
      <xdr:row>0</xdr:row>
      <xdr:rowOff>849333</xdr:rowOff>
    </xdr:to>
    <xdr:pic>
      <xdr:nvPicPr>
        <xdr:cNvPr id="6" name="Obrázok 5" descr="image0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4" y="296883"/>
          <a:ext cx="13785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24738</xdr:colOff>
      <xdr:row>142</xdr:row>
      <xdr:rowOff>115454</xdr:rowOff>
    </xdr:from>
    <xdr:to>
      <xdr:col>24</xdr:col>
      <xdr:colOff>203116</xdr:colOff>
      <xdr:row>145</xdr:row>
      <xdr:rowOff>98878</xdr:rowOff>
    </xdr:to>
    <xdr:pic>
      <xdr:nvPicPr>
        <xdr:cNvPr id="7" name="Obrázok 6" descr="image0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0838" y="36024704"/>
          <a:ext cx="1378528" cy="55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22411</xdr:colOff>
      <xdr:row>0</xdr:row>
      <xdr:rowOff>280147</xdr:rowOff>
    </xdr:from>
    <xdr:to>
      <xdr:col>19</xdr:col>
      <xdr:colOff>325306</xdr:colOff>
      <xdr:row>0</xdr:row>
      <xdr:rowOff>793227</xdr:rowOff>
    </xdr:to>
    <xdr:pic>
      <xdr:nvPicPr>
        <xdr:cNvPr id="4" name="Obrázok 3" descr="C:\Users\kukuckova\Desktop\Dokumenty_USB\LOGÁ\3. IA, IMPLEA\Implea logo_jpg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5440" y="280147"/>
          <a:ext cx="563689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288637</xdr:colOff>
      <xdr:row>142</xdr:row>
      <xdr:rowOff>90715</xdr:rowOff>
    </xdr:from>
    <xdr:to>
      <xdr:col>19</xdr:col>
      <xdr:colOff>187441</xdr:colOff>
      <xdr:row>145</xdr:row>
      <xdr:rowOff>34769</xdr:rowOff>
    </xdr:to>
    <xdr:pic>
      <xdr:nvPicPr>
        <xdr:cNvPr id="9" name="Obrázok 8" descr="C:\Users\kukuckova\Desktop\Dokumenty_USB\LOGÁ\3. IA, IMPLEA\Implea logo_jpg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9351" y="36005325"/>
          <a:ext cx="5960168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21</xdr:col>
      <xdr:colOff>4</xdr:colOff>
      <xdr:row>0</xdr:row>
      <xdr:rowOff>296883</xdr:rowOff>
    </xdr:from>
    <xdr:to>
      <xdr:col>24</xdr:col>
      <xdr:colOff>178382</xdr:colOff>
      <xdr:row>0</xdr:row>
      <xdr:rowOff>849333</xdr:rowOff>
    </xdr:to>
    <xdr:pic>
      <xdr:nvPicPr>
        <xdr:cNvPr id="8" name="Obrázok 7" descr="image0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0264" y="296883"/>
          <a:ext cx="1390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24738</xdr:colOff>
      <xdr:row>142</xdr:row>
      <xdr:rowOff>115454</xdr:rowOff>
    </xdr:from>
    <xdr:to>
      <xdr:col>24</xdr:col>
      <xdr:colOff>203116</xdr:colOff>
      <xdr:row>145</xdr:row>
      <xdr:rowOff>98878</xdr:rowOff>
    </xdr:to>
    <xdr:pic>
      <xdr:nvPicPr>
        <xdr:cNvPr id="10" name="Obrázok 9" descr="image0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8" y="36030064"/>
          <a:ext cx="1390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154"/>
  <sheetViews>
    <sheetView showGridLines="0" tabSelected="1" zoomScale="77" zoomScaleNormal="77" zoomScaleSheetLayoutView="85" zoomScalePageLayoutView="70" workbookViewId="0">
      <selection activeCell="D4" sqref="D4:K4"/>
    </sheetView>
  </sheetViews>
  <sheetFormatPr defaultColWidth="7.7265625" defaultRowHeight="14" outlineLevelRow="1" x14ac:dyDescent="0.35"/>
  <cols>
    <col min="1" max="1" width="31.54296875" style="2" customWidth="1"/>
    <col min="2" max="2" width="18.81640625" style="2" customWidth="1"/>
    <col min="3" max="3" width="19.6328125" style="2" customWidth="1"/>
    <col min="4" max="4" width="22.26953125" style="2" customWidth="1"/>
    <col min="5" max="35" width="5.7265625" style="2" customWidth="1"/>
    <col min="36" max="36" width="7.6328125" style="2" customWidth="1"/>
    <col min="37" max="37" width="8.81640625" style="2" customWidth="1"/>
    <col min="38" max="41" width="7.7265625" style="2" customWidth="1"/>
    <col min="42" max="42" width="35.54296875" style="2" bestFit="1" customWidth="1"/>
    <col min="43" max="46" width="7.7265625" style="5" customWidth="1"/>
    <col min="47" max="47" width="10.7265625" style="5" customWidth="1"/>
    <col min="48" max="54" width="7.7265625" style="5" customWidth="1"/>
    <col min="55" max="55" width="16.26953125" style="5" customWidth="1"/>
    <col min="56" max="56" width="7.7265625" style="5" customWidth="1"/>
    <col min="57" max="16384" width="7.7265625" style="2"/>
  </cols>
  <sheetData>
    <row r="1" spans="1:56" ht="75" customHeight="1" x14ac:dyDescent="0.35">
      <c r="A1" s="187" t="s">
        <v>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</row>
    <row r="2" spans="1:56" ht="75" customHeight="1" x14ac:dyDescent="0.35">
      <c r="A2" s="188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</row>
    <row r="3" spans="1:56" ht="15" customHeight="1" thickBot="1" x14ac:dyDescent="0.4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56" ht="25" customHeight="1" x14ac:dyDescent="0.35">
      <c r="A4" s="190" t="s">
        <v>30</v>
      </c>
      <c r="B4" s="191"/>
      <c r="C4" s="192"/>
      <c r="D4" s="193"/>
      <c r="E4" s="194"/>
      <c r="F4" s="194"/>
      <c r="G4" s="194"/>
      <c r="H4" s="194"/>
      <c r="I4" s="194"/>
      <c r="J4" s="194"/>
      <c r="K4" s="195"/>
      <c r="L4" s="1"/>
    </row>
    <row r="5" spans="1:56" ht="25" customHeight="1" x14ac:dyDescent="0.35">
      <c r="A5" s="180" t="s">
        <v>31</v>
      </c>
      <c r="B5" s="181"/>
      <c r="C5" s="182"/>
      <c r="D5" s="196"/>
      <c r="E5" s="197"/>
      <c r="F5" s="197"/>
      <c r="G5" s="197"/>
      <c r="H5" s="197"/>
      <c r="I5" s="197"/>
      <c r="J5" s="197"/>
      <c r="K5" s="198"/>
      <c r="L5" s="1"/>
    </row>
    <row r="6" spans="1:56" ht="25" customHeight="1" x14ac:dyDescent="0.35">
      <c r="A6" s="168" t="s">
        <v>45</v>
      </c>
      <c r="B6" s="169"/>
      <c r="C6" s="170"/>
      <c r="D6" s="171"/>
      <c r="E6" s="172"/>
      <c r="F6" s="172"/>
      <c r="G6" s="172"/>
      <c r="H6" s="172"/>
      <c r="I6" s="172"/>
      <c r="J6" s="172"/>
      <c r="K6" s="173"/>
      <c r="L6" s="1"/>
    </row>
    <row r="7" spans="1:56" ht="25" customHeight="1" x14ac:dyDescent="0.35">
      <c r="A7" s="174" t="s">
        <v>68</v>
      </c>
      <c r="B7" s="175"/>
      <c r="C7" s="176"/>
      <c r="D7" s="177"/>
      <c r="E7" s="178"/>
      <c r="F7" s="178"/>
      <c r="G7" s="178"/>
      <c r="H7" s="178"/>
      <c r="I7" s="178"/>
      <c r="J7" s="178"/>
      <c r="K7" s="179"/>
      <c r="L7" s="1"/>
    </row>
    <row r="8" spans="1:56" ht="25" customHeight="1" x14ac:dyDescent="0.35">
      <c r="A8" s="180" t="s">
        <v>46</v>
      </c>
      <c r="B8" s="181"/>
      <c r="C8" s="182"/>
      <c r="D8" s="183" t="s">
        <v>49</v>
      </c>
      <c r="E8" s="184"/>
      <c r="F8" s="184"/>
      <c r="G8" s="184"/>
      <c r="H8" s="184"/>
      <c r="I8" s="184"/>
      <c r="J8" s="184"/>
      <c r="K8" s="185"/>
      <c r="L8" s="1"/>
    </row>
    <row r="9" spans="1:56" ht="25" customHeight="1" thickBot="1" x14ac:dyDescent="0.4">
      <c r="A9" s="199" t="s">
        <v>26</v>
      </c>
      <c r="B9" s="200"/>
      <c r="C9" s="201"/>
      <c r="D9" s="202"/>
      <c r="E9" s="203"/>
      <c r="F9" s="203"/>
      <c r="G9" s="203"/>
      <c r="H9" s="203"/>
      <c r="I9" s="203"/>
      <c r="J9" s="203"/>
      <c r="K9" s="204"/>
      <c r="L9" s="1"/>
    </row>
    <row r="10" spans="1:56" ht="25" customHeight="1" thickBot="1" x14ac:dyDescent="0.4">
      <c r="A10" s="205" t="s">
        <v>65</v>
      </c>
      <c r="B10" s="206"/>
      <c r="C10" s="207"/>
      <c r="D10" s="208"/>
      <c r="E10" s="209"/>
      <c r="F10" s="209"/>
      <c r="G10" s="209"/>
      <c r="H10" s="209"/>
      <c r="I10" s="209"/>
      <c r="J10" s="209"/>
      <c r="K10" s="210"/>
      <c r="L10" s="1"/>
    </row>
    <row r="11" spans="1:56" ht="25" customHeight="1" thickBot="1" x14ac:dyDescent="0.4">
      <c r="A11" s="164" t="s">
        <v>27</v>
      </c>
      <c r="B11" s="165"/>
      <c r="C11" s="165"/>
      <c r="D11" s="166" t="s">
        <v>50</v>
      </c>
      <c r="E11" s="166"/>
      <c r="F11" s="166"/>
      <c r="G11" s="166"/>
      <c r="H11" s="166"/>
      <c r="I11" s="166"/>
      <c r="J11" s="166"/>
      <c r="K11" s="167"/>
      <c r="L11" s="1"/>
      <c r="AX11" s="10"/>
      <c r="AY11" s="10"/>
      <c r="AZ11" s="10"/>
      <c r="BA11" s="10"/>
      <c r="BB11" s="10"/>
      <c r="BC11" s="10"/>
    </row>
    <row r="12" spans="1:56" ht="15" customHeight="1" thickBot="1" x14ac:dyDescent="0.4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P12" s="11" t="s">
        <v>49</v>
      </c>
      <c r="AR12" s="12"/>
      <c r="AU12" s="12"/>
      <c r="AX12" s="132"/>
      <c r="AY12" s="132"/>
      <c r="AZ12" s="132"/>
      <c r="BA12" s="132"/>
      <c r="BB12" s="132"/>
      <c r="BC12" s="13"/>
    </row>
    <row r="13" spans="1:56" s="53" customFormat="1" ht="20.5" thickBot="1" x14ac:dyDescent="0.4">
      <c r="A13" s="70" t="s">
        <v>0</v>
      </c>
      <c r="B13" s="71"/>
      <c r="C13" s="71"/>
      <c r="D13" s="133" t="s">
        <v>45</v>
      </c>
      <c r="E13" s="134"/>
      <c r="F13" s="134"/>
      <c r="G13" s="134"/>
      <c r="H13" s="134"/>
      <c r="I13" s="134"/>
      <c r="J13" s="134"/>
      <c r="K13" s="134"/>
      <c r="L13" s="135"/>
      <c r="M13" s="133">
        <f>D6</f>
        <v>0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5"/>
      <c r="X13" s="133" t="s">
        <v>1</v>
      </c>
      <c r="Y13" s="134"/>
      <c r="Z13" s="136" t="s">
        <v>4</v>
      </c>
      <c r="AA13" s="137"/>
      <c r="AB13" s="137"/>
      <c r="AC13" s="137"/>
      <c r="AD13" s="137"/>
      <c r="AE13" s="138"/>
      <c r="AF13" s="133" t="s">
        <v>2</v>
      </c>
      <c r="AG13" s="134"/>
      <c r="AH13" s="139">
        <v>2022</v>
      </c>
      <c r="AI13" s="139"/>
      <c r="AJ13" s="139"/>
      <c r="AK13" s="140"/>
      <c r="AP13" s="57" t="s">
        <v>22</v>
      </c>
      <c r="AQ13" s="58"/>
      <c r="AR13" s="59"/>
      <c r="AS13" s="58"/>
      <c r="AT13" s="58"/>
      <c r="AU13" s="58"/>
      <c r="AV13" s="58"/>
      <c r="AW13" s="58"/>
      <c r="AX13" s="141"/>
      <c r="AY13" s="141"/>
      <c r="AZ13" s="141"/>
      <c r="BA13" s="141"/>
      <c r="BB13" s="141"/>
      <c r="BC13" s="60"/>
      <c r="BD13" s="58"/>
    </row>
    <row r="14" spans="1:56" ht="15.75" customHeight="1" thickBot="1" x14ac:dyDescent="0.4">
      <c r="AK14" s="15"/>
      <c r="AP14" s="11" t="s">
        <v>41</v>
      </c>
      <c r="AR14" s="14"/>
      <c r="AX14" s="77"/>
      <c r="AY14" s="77"/>
      <c r="AZ14" s="77"/>
      <c r="BA14" s="77"/>
      <c r="BB14" s="77"/>
      <c r="BC14" s="13"/>
    </row>
    <row r="15" spans="1:56" ht="31" thickBot="1" x14ac:dyDescent="0.4">
      <c r="A15" s="142" t="s">
        <v>29</v>
      </c>
      <c r="B15" s="143"/>
      <c r="C15" s="144"/>
      <c r="D15" s="151" t="s">
        <v>54</v>
      </c>
      <c r="E15" s="152"/>
      <c r="F15" s="152"/>
      <c r="G15" s="152"/>
      <c r="H15" s="152"/>
      <c r="I15" s="152"/>
      <c r="J15" s="152"/>
      <c r="K15" s="152"/>
      <c r="L15" s="39"/>
      <c r="M15" s="153" t="s">
        <v>57</v>
      </c>
      <c r="N15" s="154"/>
      <c r="O15" s="154"/>
      <c r="P15" s="154"/>
      <c r="Q15" s="154"/>
      <c r="R15" s="154"/>
      <c r="S15" s="154"/>
      <c r="T15" s="154"/>
      <c r="U15" s="154"/>
      <c r="V15" s="155"/>
      <c r="W15" s="41"/>
      <c r="X15" s="153" t="s">
        <v>59</v>
      </c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74"/>
      <c r="AK15" s="41"/>
      <c r="AP15" s="11" t="s">
        <v>42</v>
      </c>
      <c r="AR15" s="14"/>
      <c r="AX15" s="77"/>
      <c r="AY15" s="77"/>
      <c r="AZ15" s="77"/>
      <c r="BA15" s="77"/>
      <c r="BB15" s="77"/>
      <c r="BC15" s="13"/>
    </row>
    <row r="16" spans="1:56" ht="32.15" customHeight="1" thickBot="1" x14ac:dyDescent="0.4">
      <c r="A16" s="145"/>
      <c r="B16" s="146"/>
      <c r="C16" s="147"/>
      <c r="D16" s="155" t="s">
        <v>55</v>
      </c>
      <c r="E16" s="158"/>
      <c r="F16" s="158"/>
      <c r="G16" s="158"/>
      <c r="H16" s="158"/>
      <c r="I16" s="158"/>
      <c r="J16" s="158"/>
      <c r="K16" s="158"/>
      <c r="L16" s="40"/>
      <c r="M16" s="156"/>
      <c r="N16" s="157"/>
      <c r="O16" s="157"/>
      <c r="P16" s="157"/>
      <c r="Q16" s="157"/>
      <c r="R16" s="157"/>
      <c r="S16" s="157"/>
      <c r="T16" s="157"/>
      <c r="U16" s="157"/>
      <c r="V16" s="157"/>
      <c r="W16" s="16"/>
      <c r="X16" s="15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75"/>
      <c r="AK16" s="16"/>
      <c r="AP16" s="11" t="s">
        <v>43</v>
      </c>
      <c r="AR16" s="14"/>
      <c r="AX16" s="77"/>
      <c r="AY16" s="77"/>
      <c r="AZ16" s="77"/>
      <c r="BA16" s="77"/>
      <c r="BB16" s="77"/>
      <c r="BC16" s="13"/>
    </row>
    <row r="17" spans="1:55" ht="30" customHeight="1" thickBot="1" x14ac:dyDescent="0.4">
      <c r="A17" s="148"/>
      <c r="B17" s="149"/>
      <c r="C17" s="150"/>
      <c r="D17" s="159" t="s">
        <v>56</v>
      </c>
      <c r="E17" s="160"/>
      <c r="F17" s="160"/>
      <c r="G17" s="160"/>
      <c r="H17" s="160"/>
      <c r="I17" s="160"/>
      <c r="J17" s="160"/>
      <c r="K17" s="161"/>
      <c r="L17" s="39"/>
      <c r="M17" s="159" t="s">
        <v>58</v>
      </c>
      <c r="N17" s="160"/>
      <c r="O17" s="160"/>
      <c r="P17" s="160"/>
      <c r="Q17" s="160"/>
      <c r="R17" s="160"/>
      <c r="S17" s="160"/>
      <c r="T17" s="160"/>
      <c r="U17" s="160"/>
      <c r="V17" s="161"/>
      <c r="W17" s="39"/>
      <c r="X17" s="162" t="s">
        <v>60</v>
      </c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76"/>
      <c r="AK17" s="39"/>
      <c r="AP17" s="11" t="s">
        <v>44</v>
      </c>
      <c r="AR17" s="14"/>
      <c r="AX17" s="77"/>
      <c r="AY17" s="77"/>
      <c r="AZ17" s="77"/>
      <c r="BA17" s="77"/>
      <c r="BB17" s="77"/>
      <c r="BC17" s="13"/>
    </row>
    <row r="18" spans="1:55" ht="15.75" customHeight="1" thickBot="1" x14ac:dyDescent="0.4">
      <c r="AK18" s="15"/>
      <c r="AR18" s="14"/>
      <c r="AX18" s="77"/>
      <c r="AY18" s="77"/>
      <c r="AZ18" s="77"/>
      <c r="BA18" s="77"/>
      <c r="BB18" s="77"/>
      <c r="BC18" s="13"/>
    </row>
    <row r="19" spans="1:55" ht="15.75" customHeight="1" x14ac:dyDescent="0.35">
      <c r="A19" s="114" t="s">
        <v>30</v>
      </c>
      <c r="B19" s="116" t="s">
        <v>27</v>
      </c>
      <c r="C19" s="116" t="s">
        <v>24</v>
      </c>
      <c r="D19" s="118" t="s">
        <v>26</v>
      </c>
      <c r="E19" s="72">
        <v>1</v>
      </c>
      <c r="F19" s="72">
        <v>2</v>
      </c>
      <c r="G19" s="72">
        <v>3</v>
      </c>
      <c r="H19" s="72">
        <v>4</v>
      </c>
      <c r="I19" s="6">
        <v>5</v>
      </c>
      <c r="J19" s="6">
        <v>6</v>
      </c>
      <c r="K19" s="72">
        <v>7</v>
      </c>
      <c r="L19" s="72">
        <v>8</v>
      </c>
      <c r="M19" s="72">
        <v>9</v>
      </c>
      <c r="N19" s="72">
        <v>10</v>
      </c>
      <c r="O19" s="72">
        <v>11</v>
      </c>
      <c r="P19" s="6">
        <v>12</v>
      </c>
      <c r="Q19" s="6">
        <v>13</v>
      </c>
      <c r="R19" s="72">
        <v>14</v>
      </c>
      <c r="S19" s="72">
        <v>15</v>
      </c>
      <c r="T19" s="72">
        <v>16</v>
      </c>
      <c r="U19" s="72">
        <v>17</v>
      </c>
      <c r="V19" s="72">
        <v>18</v>
      </c>
      <c r="W19" s="6">
        <v>19</v>
      </c>
      <c r="X19" s="6">
        <v>20</v>
      </c>
      <c r="Y19" s="72">
        <v>21</v>
      </c>
      <c r="Z19" s="72">
        <v>22</v>
      </c>
      <c r="AA19" s="72">
        <v>23</v>
      </c>
      <c r="AB19" s="72">
        <v>24</v>
      </c>
      <c r="AC19" s="72">
        <v>25</v>
      </c>
      <c r="AD19" s="6">
        <v>26</v>
      </c>
      <c r="AE19" s="6">
        <v>27</v>
      </c>
      <c r="AF19" s="72">
        <v>28</v>
      </c>
      <c r="AG19" s="84"/>
      <c r="AH19" s="84"/>
      <c r="AI19" s="84"/>
      <c r="AJ19" s="120" t="s">
        <v>51</v>
      </c>
      <c r="AK19" s="122" t="s">
        <v>28</v>
      </c>
      <c r="AR19" s="14"/>
      <c r="AU19" s="12"/>
      <c r="AX19" s="77"/>
      <c r="AY19" s="77"/>
      <c r="AZ19" s="77"/>
      <c r="BA19" s="77"/>
      <c r="BB19" s="77"/>
      <c r="BC19" s="13"/>
    </row>
    <row r="20" spans="1:55" ht="15" customHeight="1" thickBot="1" x14ac:dyDescent="0.4">
      <c r="A20" s="115"/>
      <c r="B20" s="117"/>
      <c r="C20" s="117"/>
      <c r="D20" s="119"/>
      <c r="E20" s="73" t="s">
        <v>35</v>
      </c>
      <c r="F20" s="73" t="s">
        <v>36</v>
      </c>
      <c r="G20" s="73" t="s">
        <v>37</v>
      </c>
      <c r="H20" s="73" t="s">
        <v>38</v>
      </c>
      <c r="I20" s="7" t="s">
        <v>39</v>
      </c>
      <c r="J20" s="7" t="s">
        <v>40</v>
      </c>
      <c r="K20" s="73" t="s">
        <v>34</v>
      </c>
      <c r="L20" s="73" t="s">
        <v>35</v>
      </c>
      <c r="M20" s="73" t="s">
        <v>36</v>
      </c>
      <c r="N20" s="73" t="s">
        <v>37</v>
      </c>
      <c r="O20" s="73" t="s">
        <v>38</v>
      </c>
      <c r="P20" s="7" t="s">
        <v>39</v>
      </c>
      <c r="Q20" s="7" t="s">
        <v>40</v>
      </c>
      <c r="R20" s="73" t="s">
        <v>34</v>
      </c>
      <c r="S20" s="73" t="s">
        <v>35</v>
      </c>
      <c r="T20" s="73" t="s">
        <v>36</v>
      </c>
      <c r="U20" s="73" t="s">
        <v>37</v>
      </c>
      <c r="V20" s="73" t="s">
        <v>38</v>
      </c>
      <c r="W20" s="7" t="s">
        <v>39</v>
      </c>
      <c r="X20" s="7" t="s">
        <v>40</v>
      </c>
      <c r="Y20" s="73" t="s">
        <v>34</v>
      </c>
      <c r="Z20" s="73" t="s">
        <v>35</v>
      </c>
      <c r="AA20" s="73" t="s">
        <v>36</v>
      </c>
      <c r="AB20" s="73" t="s">
        <v>37</v>
      </c>
      <c r="AC20" s="73" t="s">
        <v>38</v>
      </c>
      <c r="AD20" s="7" t="s">
        <v>39</v>
      </c>
      <c r="AE20" s="7" t="s">
        <v>40</v>
      </c>
      <c r="AF20" s="73" t="s">
        <v>34</v>
      </c>
      <c r="AG20" s="85"/>
      <c r="AH20" s="85"/>
      <c r="AI20" s="85"/>
      <c r="AJ20" s="121"/>
      <c r="AK20" s="123"/>
      <c r="AU20" s="17"/>
      <c r="AX20" s="77"/>
      <c r="AY20" s="77"/>
      <c r="AZ20" s="77"/>
      <c r="BA20" s="77"/>
      <c r="BB20" s="77"/>
      <c r="BC20" s="13"/>
    </row>
    <row r="21" spans="1:55" ht="28.5" customHeight="1" thickBot="1" x14ac:dyDescent="0.4">
      <c r="A21" s="42">
        <f>D4</f>
        <v>0</v>
      </c>
      <c r="B21" s="43" t="str">
        <f>D11</f>
        <v>312111DCD2</v>
      </c>
      <c r="C21" s="44" t="str">
        <f>D8</f>
        <v>VYBRAŤ</v>
      </c>
      <c r="D21" s="44">
        <f>D9</f>
        <v>0</v>
      </c>
      <c r="E21" s="3"/>
      <c r="F21" s="3"/>
      <c r="G21" s="3"/>
      <c r="H21" s="3"/>
      <c r="I21" s="18"/>
      <c r="J21" s="18"/>
      <c r="K21" s="3"/>
      <c r="L21" s="3"/>
      <c r="M21" s="3"/>
      <c r="N21" s="3"/>
      <c r="O21" s="3"/>
      <c r="P21" s="18"/>
      <c r="Q21" s="18"/>
      <c r="R21" s="3"/>
      <c r="S21" s="3"/>
      <c r="T21" s="3"/>
      <c r="U21" s="3"/>
      <c r="V21" s="3"/>
      <c r="W21" s="18"/>
      <c r="X21" s="18"/>
      <c r="Y21" s="3"/>
      <c r="Z21" s="3"/>
      <c r="AA21" s="3"/>
      <c r="AB21" s="3"/>
      <c r="AC21" s="3"/>
      <c r="AD21" s="18"/>
      <c r="AE21" s="18"/>
      <c r="AF21" s="3"/>
      <c r="AG21" s="86"/>
      <c r="AH21" s="86"/>
      <c r="AI21" s="86"/>
      <c r="AJ21" s="50">
        <f>IF(AK21&gt;0,22.5,0)</f>
        <v>0</v>
      </c>
      <c r="AK21" s="51">
        <f>SUM(E21:AI21)</f>
        <v>0</v>
      </c>
      <c r="AM21" s="19"/>
      <c r="AU21" s="17"/>
      <c r="AX21" s="77"/>
      <c r="AY21" s="77"/>
      <c r="AZ21" s="77"/>
      <c r="BA21" s="77"/>
      <c r="BB21" s="77"/>
      <c r="BC21" s="13"/>
    </row>
    <row r="22" spans="1:55" x14ac:dyDescent="0.35">
      <c r="AR22" s="14"/>
      <c r="AS22" s="14"/>
      <c r="AT22" s="14"/>
      <c r="AU22" s="17"/>
      <c r="AW22" s="20"/>
      <c r="AX22" s="77"/>
      <c r="AY22" s="77"/>
      <c r="AZ22" s="77"/>
      <c r="BA22" s="77"/>
      <c r="BB22" s="77"/>
      <c r="BC22" s="13"/>
    </row>
    <row r="23" spans="1:55" ht="14.5" thickBot="1" x14ac:dyDescent="0.4">
      <c r="A23" s="81"/>
      <c r="B23" s="21"/>
      <c r="C23" s="21"/>
      <c r="D23" s="21"/>
      <c r="E23" s="22"/>
      <c r="V23" s="23"/>
      <c r="X23" s="24"/>
      <c r="AA23" s="24"/>
      <c r="AR23" s="14"/>
      <c r="AS23" s="14"/>
      <c r="AT23" s="14"/>
    </row>
    <row r="24" spans="1:55" ht="14.5" outlineLevel="1" thickBot="1" x14ac:dyDescent="0.4">
      <c r="A24" s="78" t="s">
        <v>0</v>
      </c>
      <c r="B24" s="79"/>
      <c r="C24" s="79"/>
      <c r="D24" s="124" t="s">
        <v>45</v>
      </c>
      <c r="E24" s="125"/>
      <c r="F24" s="125"/>
      <c r="G24" s="125"/>
      <c r="H24" s="125"/>
      <c r="I24" s="125"/>
      <c r="J24" s="125"/>
      <c r="K24" s="125"/>
      <c r="L24" s="126"/>
      <c r="M24" s="124">
        <f>D6</f>
        <v>0</v>
      </c>
      <c r="N24" s="125"/>
      <c r="O24" s="125"/>
      <c r="P24" s="125"/>
      <c r="Q24" s="125"/>
      <c r="R24" s="125"/>
      <c r="S24" s="125"/>
      <c r="T24" s="125"/>
      <c r="U24" s="125"/>
      <c r="V24" s="125"/>
      <c r="W24" s="126"/>
      <c r="X24" s="124" t="s">
        <v>1</v>
      </c>
      <c r="Y24" s="125"/>
      <c r="Z24" s="127" t="s">
        <v>5</v>
      </c>
      <c r="AA24" s="128"/>
      <c r="AB24" s="128"/>
      <c r="AC24" s="128"/>
      <c r="AD24" s="128"/>
      <c r="AE24" s="129"/>
      <c r="AF24" s="124" t="s">
        <v>2</v>
      </c>
      <c r="AG24" s="125"/>
      <c r="AH24" s="130">
        <v>2022</v>
      </c>
      <c r="AI24" s="130"/>
      <c r="AJ24" s="130"/>
      <c r="AK24" s="131"/>
      <c r="AR24" s="14"/>
      <c r="AS24" s="14"/>
      <c r="AT24" s="14"/>
    </row>
    <row r="25" spans="1:55" ht="14.5" outlineLevel="1" thickBot="1" x14ac:dyDescent="0.4">
      <c r="AK25" s="15"/>
      <c r="AR25" s="14"/>
      <c r="AS25" s="14"/>
      <c r="AT25" s="14"/>
    </row>
    <row r="26" spans="1:55" outlineLevel="1" x14ac:dyDescent="0.35">
      <c r="A26" s="114" t="s">
        <v>30</v>
      </c>
      <c r="B26" s="116" t="s">
        <v>27</v>
      </c>
      <c r="C26" s="116" t="s">
        <v>24</v>
      </c>
      <c r="D26" s="118" t="s">
        <v>26</v>
      </c>
      <c r="E26" s="72">
        <v>1</v>
      </c>
      <c r="F26" s="72">
        <v>2</v>
      </c>
      <c r="G26" s="72">
        <v>3</v>
      </c>
      <c r="H26" s="72">
        <v>4</v>
      </c>
      <c r="I26" s="6">
        <v>5</v>
      </c>
      <c r="J26" s="6">
        <v>6</v>
      </c>
      <c r="K26" s="72">
        <v>7</v>
      </c>
      <c r="L26" s="72">
        <v>8</v>
      </c>
      <c r="M26" s="72">
        <v>9</v>
      </c>
      <c r="N26" s="72">
        <v>10</v>
      </c>
      <c r="O26" s="72">
        <v>11</v>
      </c>
      <c r="P26" s="6">
        <v>12</v>
      </c>
      <c r="Q26" s="6">
        <v>13</v>
      </c>
      <c r="R26" s="72">
        <v>14</v>
      </c>
      <c r="S26" s="72">
        <v>15</v>
      </c>
      <c r="T26" s="72">
        <v>16</v>
      </c>
      <c r="U26" s="72">
        <v>17</v>
      </c>
      <c r="V26" s="72">
        <v>18</v>
      </c>
      <c r="W26" s="6">
        <v>19</v>
      </c>
      <c r="X26" s="6">
        <v>20</v>
      </c>
      <c r="Y26" s="72">
        <v>21</v>
      </c>
      <c r="Z26" s="72">
        <v>22</v>
      </c>
      <c r="AA26" s="72">
        <v>23</v>
      </c>
      <c r="AB26" s="72">
        <v>24</v>
      </c>
      <c r="AC26" s="72">
        <v>25</v>
      </c>
      <c r="AD26" s="6">
        <v>26</v>
      </c>
      <c r="AE26" s="6">
        <v>27</v>
      </c>
      <c r="AF26" s="72">
        <v>28</v>
      </c>
      <c r="AG26" s="72">
        <v>29</v>
      </c>
      <c r="AH26" s="72">
        <v>30</v>
      </c>
      <c r="AI26" s="72">
        <v>31</v>
      </c>
      <c r="AJ26" s="120" t="s">
        <v>51</v>
      </c>
      <c r="AK26" s="122" t="s">
        <v>28</v>
      </c>
      <c r="AR26" s="14"/>
      <c r="AS26" s="14"/>
      <c r="AT26" s="14"/>
    </row>
    <row r="27" spans="1:55" ht="14.5" outlineLevel="1" thickBot="1" x14ac:dyDescent="0.4">
      <c r="A27" s="115"/>
      <c r="B27" s="117"/>
      <c r="C27" s="117"/>
      <c r="D27" s="119"/>
      <c r="E27" s="73" t="s">
        <v>35</v>
      </c>
      <c r="F27" s="73" t="s">
        <v>36</v>
      </c>
      <c r="G27" s="73" t="s">
        <v>37</v>
      </c>
      <c r="H27" s="73" t="s">
        <v>38</v>
      </c>
      <c r="I27" s="7" t="s">
        <v>39</v>
      </c>
      <c r="J27" s="7" t="s">
        <v>40</v>
      </c>
      <c r="K27" s="73" t="s">
        <v>34</v>
      </c>
      <c r="L27" s="73" t="s">
        <v>35</v>
      </c>
      <c r="M27" s="73" t="s">
        <v>36</v>
      </c>
      <c r="N27" s="73" t="s">
        <v>37</v>
      </c>
      <c r="O27" s="73" t="s">
        <v>38</v>
      </c>
      <c r="P27" s="7" t="s">
        <v>39</v>
      </c>
      <c r="Q27" s="7" t="s">
        <v>40</v>
      </c>
      <c r="R27" s="73" t="s">
        <v>34</v>
      </c>
      <c r="S27" s="73" t="s">
        <v>35</v>
      </c>
      <c r="T27" s="73" t="s">
        <v>36</v>
      </c>
      <c r="U27" s="73" t="s">
        <v>37</v>
      </c>
      <c r="V27" s="73" t="s">
        <v>38</v>
      </c>
      <c r="W27" s="7" t="s">
        <v>39</v>
      </c>
      <c r="X27" s="7" t="s">
        <v>40</v>
      </c>
      <c r="Y27" s="73" t="s">
        <v>34</v>
      </c>
      <c r="Z27" s="73" t="s">
        <v>35</v>
      </c>
      <c r="AA27" s="73" t="s">
        <v>36</v>
      </c>
      <c r="AB27" s="73" t="s">
        <v>37</v>
      </c>
      <c r="AC27" s="73" t="s">
        <v>38</v>
      </c>
      <c r="AD27" s="7" t="s">
        <v>39</v>
      </c>
      <c r="AE27" s="7" t="s">
        <v>40</v>
      </c>
      <c r="AF27" s="73" t="s">
        <v>34</v>
      </c>
      <c r="AG27" s="73" t="s">
        <v>35</v>
      </c>
      <c r="AH27" s="73" t="s">
        <v>36</v>
      </c>
      <c r="AI27" s="73" t="s">
        <v>37</v>
      </c>
      <c r="AJ27" s="121"/>
      <c r="AK27" s="123"/>
      <c r="AR27" s="14"/>
      <c r="AS27" s="14"/>
      <c r="AT27" s="14"/>
    </row>
    <row r="28" spans="1:55" ht="28.5" customHeight="1" outlineLevel="1" thickBot="1" x14ac:dyDescent="0.4">
      <c r="A28" s="42">
        <f>D4</f>
        <v>0</v>
      </c>
      <c r="B28" s="43" t="str">
        <f>D11</f>
        <v>312111DCD2</v>
      </c>
      <c r="C28" s="44" t="str">
        <f>D8</f>
        <v>VYBRAŤ</v>
      </c>
      <c r="D28" s="44">
        <f>D9</f>
        <v>0</v>
      </c>
      <c r="E28" s="3"/>
      <c r="F28" s="3"/>
      <c r="G28" s="3"/>
      <c r="H28" s="3"/>
      <c r="I28" s="18"/>
      <c r="J28" s="18"/>
      <c r="K28" s="3"/>
      <c r="L28" s="3"/>
      <c r="M28" s="3"/>
      <c r="N28" s="3"/>
      <c r="O28" s="3"/>
      <c r="P28" s="18"/>
      <c r="Q28" s="18"/>
      <c r="R28" s="3"/>
      <c r="S28" s="3"/>
      <c r="T28" s="3"/>
      <c r="U28" s="3"/>
      <c r="V28" s="3"/>
      <c r="W28" s="18"/>
      <c r="X28" s="18"/>
      <c r="Y28" s="3"/>
      <c r="Z28" s="3"/>
      <c r="AA28" s="3"/>
      <c r="AB28" s="3"/>
      <c r="AC28" s="3"/>
      <c r="AD28" s="18"/>
      <c r="AE28" s="18"/>
      <c r="AF28" s="3"/>
      <c r="AG28" s="3"/>
      <c r="AH28" s="3"/>
      <c r="AI28" s="3"/>
      <c r="AJ28" s="50">
        <f>IF(AK28&gt;0,172.5,0)</f>
        <v>0</v>
      </c>
      <c r="AK28" s="51">
        <f>SUM(E28:AI28)</f>
        <v>0</v>
      </c>
      <c r="AR28" s="14"/>
      <c r="AS28" s="14"/>
      <c r="AT28" s="14"/>
    </row>
    <row r="29" spans="1:55" outlineLevel="1" x14ac:dyDescent="0.35">
      <c r="AR29" s="14"/>
      <c r="AS29" s="14"/>
      <c r="AT29" s="14"/>
    </row>
    <row r="30" spans="1:55" ht="14.5" thickBot="1" x14ac:dyDescent="0.4">
      <c r="A30" s="81"/>
      <c r="B30" s="21"/>
      <c r="C30" s="21"/>
      <c r="D30" s="21"/>
      <c r="E30" s="22"/>
      <c r="V30" s="23"/>
      <c r="X30" s="24"/>
      <c r="AA30" s="24"/>
      <c r="AR30" s="14"/>
      <c r="AS30" s="14"/>
      <c r="AT30" s="14"/>
    </row>
    <row r="31" spans="1:55" ht="14.5" outlineLevel="1" thickBot="1" x14ac:dyDescent="0.4">
      <c r="A31" s="78" t="s">
        <v>0</v>
      </c>
      <c r="B31" s="79"/>
      <c r="C31" s="79"/>
      <c r="D31" s="124" t="s">
        <v>45</v>
      </c>
      <c r="E31" s="125"/>
      <c r="F31" s="125"/>
      <c r="G31" s="125"/>
      <c r="H31" s="125"/>
      <c r="I31" s="125"/>
      <c r="J31" s="125"/>
      <c r="K31" s="125"/>
      <c r="L31" s="126"/>
      <c r="M31" s="124">
        <f>D6</f>
        <v>0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6"/>
      <c r="X31" s="124" t="s">
        <v>1</v>
      </c>
      <c r="Y31" s="125"/>
      <c r="Z31" s="127" t="s">
        <v>6</v>
      </c>
      <c r="AA31" s="128"/>
      <c r="AB31" s="128"/>
      <c r="AC31" s="128"/>
      <c r="AD31" s="128"/>
      <c r="AE31" s="129"/>
      <c r="AF31" s="124" t="s">
        <v>2</v>
      </c>
      <c r="AG31" s="125"/>
      <c r="AH31" s="130">
        <v>2022</v>
      </c>
      <c r="AI31" s="130"/>
      <c r="AJ31" s="130"/>
      <c r="AK31" s="131"/>
      <c r="AR31" s="14"/>
      <c r="AS31" s="14"/>
      <c r="AT31" s="14"/>
    </row>
    <row r="32" spans="1:55" ht="14.5" outlineLevel="1" thickBot="1" x14ac:dyDescent="0.4">
      <c r="AK32" s="15"/>
      <c r="AR32" s="14"/>
      <c r="AS32" s="14"/>
      <c r="AT32" s="14"/>
    </row>
    <row r="33" spans="1:46" outlineLevel="1" x14ac:dyDescent="0.35">
      <c r="A33" s="114" t="s">
        <v>30</v>
      </c>
      <c r="B33" s="116" t="s">
        <v>27</v>
      </c>
      <c r="C33" s="116" t="s">
        <v>24</v>
      </c>
      <c r="D33" s="118" t="s">
        <v>26</v>
      </c>
      <c r="E33" s="72">
        <v>1</v>
      </c>
      <c r="F33" s="6">
        <v>2</v>
      </c>
      <c r="G33" s="6">
        <v>3</v>
      </c>
      <c r="H33" s="72">
        <v>4</v>
      </c>
      <c r="I33" s="72">
        <v>5</v>
      </c>
      <c r="J33" s="72">
        <v>6</v>
      </c>
      <c r="K33" s="72">
        <v>7</v>
      </c>
      <c r="L33" s="72">
        <v>8</v>
      </c>
      <c r="M33" s="6">
        <v>9</v>
      </c>
      <c r="N33" s="6">
        <v>10</v>
      </c>
      <c r="O33" s="72">
        <v>11</v>
      </c>
      <c r="P33" s="72">
        <v>12</v>
      </c>
      <c r="Q33" s="72">
        <v>13</v>
      </c>
      <c r="R33" s="72">
        <v>14</v>
      </c>
      <c r="S33" s="8">
        <v>15</v>
      </c>
      <c r="T33" s="6">
        <v>16</v>
      </c>
      <c r="U33" s="6">
        <v>17</v>
      </c>
      <c r="V33" s="8">
        <v>18</v>
      </c>
      <c r="W33" s="72">
        <v>19</v>
      </c>
      <c r="X33" s="72">
        <v>20</v>
      </c>
      <c r="Y33" s="72">
        <v>21</v>
      </c>
      <c r="Z33" s="72">
        <v>22</v>
      </c>
      <c r="AA33" s="6">
        <v>23</v>
      </c>
      <c r="AB33" s="6">
        <v>24</v>
      </c>
      <c r="AC33" s="72">
        <v>25</v>
      </c>
      <c r="AD33" s="72">
        <v>26</v>
      </c>
      <c r="AE33" s="72">
        <v>27</v>
      </c>
      <c r="AF33" s="72">
        <v>28</v>
      </c>
      <c r="AG33" s="72">
        <v>29</v>
      </c>
      <c r="AH33" s="6">
        <v>30</v>
      </c>
      <c r="AI33" s="84"/>
      <c r="AJ33" s="120" t="s">
        <v>51</v>
      </c>
      <c r="AK33" s="122" t="s">
        <v>28</v>
      </c>
      <c r="AR33" s="14"/>
      <c r="AS33" s="14"/>
      <c r="AT33" s="14"/>
    </row>
    <row r="34" spans="1:46" ht="14.5" outlineLevel="1" thickBot="1" x14ac:dyDescent="0.4">
      <c r="A34" s="115"/>
      <c r="B34" s="117"/>
      <c r="C34" s="117"/>
      <c r="D34" s="119"/>
      <c r="E34" s="73" t="s">
        <v>38</v>
      </c>
      <c r="F34" s="7" t="s">
        <v>39</v>
      </c>
      <c r="G34" s="7" t="s">
        <v>40</v>
      </c>
      <c r="H34" s="73" t="s">
        <v>34</v>
      </c>
      <c r="I34" s="73" t="s">
        <v>35</v>
      </c>
      <c r="J34" s="73" t="s">
        <v>36</v>
      </c>
      <c r="K34" s="73" t="s">
        <v>37</v>
      </c>
      <c r="L34" s="73" t="s">
        <v>38</v>
      </c>
      <c r="M34" s="7" t="s">
        <v>39</v>
      </c>
      <c r="N34" s="7" t="s">
        <v>40</v>
      </c>
      <c r="O34" s="73" t="s">
        <v>34</v>
      </c>
      <c r="P34" s="73" t="s">
        <v>35</v>
      </c>
      <c r="Q34" s="73" t="s">
        <v>36</v>
      </c>
      <c r="R34" s="73" t="s">
        <v>37</v>
      </c>
      <c r="S34" s="9" t="s">
        <v>38</v>
      </c>
      <c r="T34" s="7" t="s">
        <v>39</v>
      </c>
      <c r="U34" s="7" t="s">
        <v>40</v>
      </c>
      <c r="V34" s="9" t="s">
        <v>34</v>
      </c>
      <c r="W34" s="73" t="s">
        <v>35</v>
      </c>
      <c r="X34" s="73" t="s">
        <v>36</v>
      </c>
      <c r="Y34" s="73" t="s">
        <v>37</v>
      </c>
      <c r="Z34" s="73" t="s">
        <v>38</v>
      </c>
      <c r="AA34" s="7" t="s">
        <v>39</v>
      </c>
      <c r="AB34" s="7" t="s">
        <v>40</v>
      </c>
      <c r="AC34" s="73" t="s">
        <v>34</v>
      </c>
      <c r="AD34" s="73" t="s">
        <v>35</v>
      </c>
      <c r="AE34" s="73" t="s">
        <v>36</v>
      </c>
      <c r="AF34" s="73" t="s">
        <v>37</v>
      </c>
      <c r="AG34" s="73" t="s">
        <v>38</v>
      </c>
      <c r="AH34" s="7" t="s">
        <v>39</v>
      </c>
      <c r="AI34" s="85"/>
      <c r="AJ34" s="121"/>
      <c r="AK34" s="123"/>
      <c r="AR34" s="14"/>
      <c r="AS34" s="14"/>
      <c r="AT34" s="14"/>
    </row>
    <row r="35" spans="1:46" ht="28.5" customHeight="1" outlineLevel="1" thickBot="1" x14ac:dyDescent="0.4">
      <c r="A35" s="42">
        <f>D4</f>
        <v>0</v>
      </c>
      <c r="B35" s="43" t="str">
        <f>D11</f>
        <v>312111DCD2</v>
      </c>
      <c r="C35" s="44" t="str">
        <f>D8</f>
        <v>VYBRAŤ</v>
      </c>
      <c r="D35" s="44">
        <f>D9</f>
        <v>0</v>
      </c>
      <c r="E35" s="3"/>
      <c r="F35" s="18"/>
      <c r="G35" s="18"/>
      <c r="H35" s="3"/>
      <c r="I35" s="3"/>
      <c r="J35" s="3"/>
      <c r="K35" s="3"/>
      <c r="L35" s="3"/>
      <c r="M35" s="18"/>
      <c r="N35" s="18"/>
      <c r="O35" s="3"/>
      <c r="P35" s="3"/>
      <c r="Q35" s="3"/>
      <c r="R35" s="3"/>
      <c r="S35" s="25"/>
      <c r="T35" s="18"/>
      <c r="U35" s="18"/>
      <c r="V35" s="25"/>
      <c r="W35" s="3"/>
      <c r="X35" s="3"/>
      <c r="Y35" s="3"/>
      <c r="Z35" s="3"/>
      <c r="AA35" s="18"/>
      <c r="AB35" s="18"/>
      <c r="AC35" s="3"/>
      <c r="AD35" s="3"/>
      <c r="AE35" s="3"/>
      <c r="AF35" s="3"/>
      <c r="AG35" s="3"/>
      <c r="AH35" s="18"/>
      <c r="AI35" s="86"/>
      <c r="AJ35" s="50">
        <f>IF(AK35&gt;0,157.5,0)</f>
        <v>0</v>
      </c>
      <c r="AK35" s="51">
        <f>SUM(E35:AI35)</f>
        <v>0</v>
      </c>
      <c r="AR35" s="14"/>
      <c r="AS35" s="14"/>
      <c r="AT35" s="14"/>
    </row>
    <row r="36" spans="1:46" outlineLevel="1" x14ac:dyDescent="0.35">
      <c r="AR36" s="14"/>
      <c r="AS36" s="14"/>
      <c r="AT36" s="14"/>
    </row>
    <row r="37" spans="1:46" ht="14.5" thickBot="1" x14ac:dyDescent="0.4">
      <c r="A37" s="81"/>
      <c r="B37" s="21"/>
      <c r="C37" s="21"/>
      <c r="D37" s="21"/>
      <c r="E37" s="22"/>
      <c r="V37" s="23"/>
      <c r="X37" s="24"/>
      <c r="AA37" s="24"/>
      <c r="AR37" s="14"/>
      <c r="AS37" s="14"/>
      <c r="AT37" s="14"/>
    </row>
    <row r="38" spans="1:46" ht="14.5" outlineLevel="1" thickBot="1" x14ac:dyDescent="0.4">
      <c r="A38" s="78" t="s">
        <v>0</v>
      </c>
      <c r="B38" s="79"/>
      <c r="C38" s="79"/>
      <c r="D38" s="124" t="s">
        <v>45</v>
      </c>
      <c r="E38" s="125"/>
      <c r="F38" s="125"/>
      <c r="G38" s="125"/>
      <c r="H38" s="125"/>
      <c r="I38" s="125"/>
      <c r="J38" s="125"/>
      <c r="K38" s="125"/>
      <c r="L38" s="126"/>
      <c r="M38" s="124">
        <f>D6</f>
        <v>0</v>
      </c>
      <c r="N38" s="125"/>
      <c r="O38" s="125"/>
      <c r="P38" s="125"/>
      <c r="Q38" s="125"/>
      <c r="R38" s="125"/>
      <c r="S38" s="125"/>
      <c r="T38" s="125"/>
      <c r="U38" s="125"/>
      <c r="V38" s="125"/>
      <c r="W38" s="126"/>
      <c r="X38" s="124" t="s">
        <v>1</v>
      </c>
      <c r="Y38" s="125"/>
      <c r="Z38" s="127" t="s">
        <v>7</v>
      </c>
      <c r="AA38" s="128"/>
      <c r="AB38" s="128"/>
      <c r="AC38" s="128"/>
      <c r="AD38" s="128"/>
      <c r="AE38" s="129"/>
      <c r="AF38" s="124" t="s">
        <v>2</v>
      </c>
      <c r="AG38" s="125"/>
      <c r="AH38" s="130">
        <v>2022</v>
      </c>
      <c r="AI38" s="130"/>
      <c r="AJ38" s="130"/>
      <c r="AK38" s="131"/>
      <c r="AR38" s="14"/>
      <c r="AS38" s="14"/>
      <c r="AT38" s="14"/>
    </row>
    <row r="39" spans="1:46" ht="14.5" outlineLevel="1" thickBot="1" x14ac:dyDescent="0.4">
      <c r="AK39" s="15"/>
      <c r="AR39" s="14"/>
      <c r="AS39" s="14"/>
      <c r="AT39" s="14"/>
    </row>
    <row r="40" spans="1:46" outlineLevel="1" x14ac:dyDescent="0.35">
      <c r="A40" s="114" t="s">
        <v>30</v>
      </c>
      <c r="B40" s="116" t="s">
        <v>27</v>
      </c>
      <c r="C40" s="116" t="s">
        <v>24</v>
      </c>
      <c r="D40" s="118" t="s">
        <v>26</v>
      </c>
      <c r="E40" s="6">
        <v>1</v>
      </c>
      <c r="F40" s="72">
        <v>2</v>
      </c>
      <c r="G40" s="72">
        <v>3</v>
      </c>
      <c r="H40" s="72">
        <v>4</v>
      </c>
      <c r="I40" s="72">
        <v>5</v>
      </c>
      <c r="J40" s="72">
        <v>6</v>
      </c>
      <c r="K40" s="6">
        <v>7</v>
      </c>
      <c r="L40" s="6">
        <v>8</v>
      </c>
      <c r="M40" s="72">
        <v>9</v>
      </c>
      <c r="N40" s="72">
        <v>10</v>
      </c>
      <c r="O40" s="72">
        <v>11</v>
      </c>
      <c r="P40" s="72">
        <v>12</v>
      </c>
      <c r="Q40" s="72">
        <v>13</v>
      </c>
      <c r="R40" s="6">
        <v>14</v>
      </c>
      <c r="S40" s="6">
        <v>15</v>
      </c>
      <c r="T40" s="72">
        <v>16</v>
      </c>
      <c r="U40" s="72">
        <v>17</v>
      </c>
      <c r="V40" s="72">
        <v>18</v>
      </c>
      <c r="W40" s="72">
        <v>19</v>
      </c>
      <c r="X40" s="72">
        <v>20</v>
      </c>
      <c r="Y40" s="6">
        <v>21</v>
      </c>
      <c r="Z40" s="6">
        <v>22</v>
      </c>
      <c r="AA40" s="72">
        <v>23</v>
      </c>
      <c r="AB40" s="72">
        <v>24</v>
      </c>
      <c r="AC40" s="72">
        <v>25</v>
      </c>
      <c r="AD40" s="72">
        <v>26</v>
      </c>
      <c r="AE40" s="72">
        <v>27</v>
      </c>
      <c r="AF40" s="6">
        <v>28</v>
      </c>
      <c r="AG40" s="6">
        <v>29</v>
      </c>
      <c r="AH40" s="72">
        <v>30</v>
      </c>
      <c r="AI40" s="72">
        <v>31</v>
      </c>
      <c r="AJ40" s="120" t="s">
        <v>51</v>
      </c>
      <c r="AK40" s="122" t="s">
        <v>28</v>
      </c>
      <c r="AR40" s="14"/>
      <c r="AS40" s="14"/>
      <c r="AT40" s="14"/>
    </row>
    <row r="41" spans="1:46" ht="14.5" outlineLevel="1" thickBot="1" x14ac:dyDescent="0.4">
      <c r="A41" s="115"/>
      <c r="B41" s="117"/>
      <c r="C41" s="117"/>
      <c r="D41" s="119"/>
      <c r="E41" s="7" t="s">
        <v>40</v>
      </c>
      <c r="F41" s="73" t="s">
        <v>34</v>
      </c>
      <c r="G41" s="73" t="s">
        <v>35</v>
      </c>
      <c r="H41" s="73" t="s">
        <v>36</v>
      </c>
      <c r="I41" s="73" t="s">
        <v>37</v>
      </c>
      <c r="J41" s="73" t="s">
        <v>38</v>
      </c>
      <c r="K41" s="7" t="s">
        <v>39</v>
      </c>
      <c r="L41" s="7" t="s">
        <v>40</v>
      </c>
      <c r="M41" s="73" t="s">
        <v>34</v>
      </c>
      <c r="N41" s="73" t="s">
        <v>35</v>
      </c>
      <c r="O41" s="73" t="s">
        <v>36</v>
      </c>
      <c r="P41" s="73" t="s">
        <v>37</v>
      </c>
      <c r="Q41" s="73" t="s">
        <v>38</v>
      </c>
      <c r="R41" s="7" t="s">
        <v>39</v>
      </c>
      <c r="S41" s="7" t="s">
        <v>40</v>
      </c>
      <c r="T41" s="73" t="s">
        <v>34</v>
      </c>
      <c r="U41" s="73" t="s">
        <v>35</v>
      </c>
      <c r="V41" s="73" t="s">
        <v>36</v>
      </c>
      <c r="W41" s="73" t="s">
        <v>37</v>
      </c>
      <c r="X41" s="73" t="s">
        <v>38</v>
      </c>
      <c r="Y41" s="7" t="s">
        <v>39</v>
      </c>
      <c r="Z41" s="7" t="s">
        <v>40</v>
      </c>
      <c r="AA41" s="73" t="s">
        <v>34</v>
      </c>
      <c r="AB41" s="73" t="s">
        <v>35</v>
      </c>
      <c r="AC41" s="73" t="s">
        <v>36</v>
      </c>
      <c r="AD41" s="73" t="s">
        <v>37</v>
      </c>
      <c r="AE41" s="73" t="s">
        <v>38</v>
      </c>
      <c r="AF41" s="7" t="s">
        <v>39</v>
      </c>
      <c r="AG41" s="7" t="s">
        <v>40</v>
      </c>
      <c r="AH41" s="73" t="s">
        <v>34</v>
      </c>
      <c r="AI41" s="73" t="s">
        <v>35</v>
      </c>
      <c r="AJ41" s="121"/>
      <c r="AK41" s="123"/>
      <c r="AR41" s="14"/>
      <c r="AS41" s="14"/>
      <c r="AT41" s="14"/>
    </row>
    <row r="42" spans="1:46" ht="28.5" customHeight="1" outlineLevel="1" thickBot="1" x14ac:dyDescent="0.4">
      <c r="A42" s="42">
        <f>D4</f>
        <v>0</v>
      </c>
      <c r="B42" s="43" t="str">
        <f>D11</f>
        <v>312111DCD2</v>
      </c>
      <c r="C42" s="44" t="str">
        <f>D8</f>
        <v>VYBRAŤ</v>
      </c>
      <c r="D42" s="44">
        <f>D9</f>
        <v>0</v>
      </c>
      <c r="E42" s="18"/>
      <c r="F42" s="3"/>
      <c r="G42" s="3"/>
      <c r="H42" s="3"/>
      <c r="I42" s="3"/>
      <c r="J42" s="3"/>
      <c r="K42" s="18"/>
      <c r="L42" s="18"/>
      <c r="M42" s="3"/>
      <c r="N42" s="3"/>
      <c r="O42" s="3"/>
      <c r="P42" s="3"/>
      <c r="Q42" s="3"/>
      <c r="R42" s="18"/>
      <c r="S42" s="18"/>
      <c r="T42" s="3"/>
      <c r="U42" s="3"/>
      <c r="V42" s="3"/>
      <c r="W42" s="3"/>
      <c r="X42" s="3"/>
      <c r="Y42" s="18"/>
      <c r="Z42" s="18"/>
      <c r="AA42" s="3"/>
      <c r="AB42" s="3"/>
      <c r="AC42" s="3"/>
      <c r="AD42" s="3"/>
      <c r="AE42" s="3"/>
      <c r="AF42" s="18"/>
      <c r="AG42" s="18"/>
      <c r="AH42" s="3"/>
      <c r="AI42" s="3"/>
      <c r="AJ42" s="50">
        <f>IF(AK42&gt;0,165,0)</f>
        <v>0</v>
      </c>
      <c r="AK42" s="51">
        <f>SUM(E42:AI42)</f>
        <v>0</v>
      </c>
      <c r="AR42" s="14"/>
      <c r="AS42" s="14"/>
      <c r="AT42" s="14"/>
    </row>
    <row r="43" spans="1:46" outlineLevel="1" x14ac:dyDescent="0.35">
      <c r="AR43" s="14"/>
      <c r="AS43" s="14"/>
      <c r="AT43" s="14"/>
    </row>
    <row r="44" spans="1:46" ht="14.5" thickBot="1" x14ac:dyDescent="0.4">
      <c r="A44" s="81"/>
      <c r="B44" s="21"/>
      <c r="C44" s="21"/>
      <c r="D44" s="21"/>
      <c r="E44" s="22"/>
      <c r="V44" s="23"/>
      <c r="X44" s="24"/>
      <c r="AA44" s="24"/>
      <c r="AR44" s="14"/>
      <c r="AS44" s="14"/>
      <c r="AT44" s="14"/>
    </row>
    <row r="45" spans="1:46" ht="14.5" outlineLevel="1" thickBot="1" x14ac:dyDescent="0.4">
      <c r="A45" s="78" t="s">
        <v>0</v>
      </c>
      <c r="B45" s="79"/>
      <c r="C45" s="79"/>
      <c r="D45" s="124" t="s">
        <v>45</v>
      </c>
      <c r="E45" s="125"/>
      <c r="F45" s="125"/>
      <c r="G45" s="125"/>
      <c r="H45" s="125"/>
      <c r="I45" s="125"/>
      <c r="J45" s="125"/>
      <c r="K45" s="125"/>
      <c r="L45" s="126"/>
      <c r="M45" s="124">
        <f>D6</f>
        <v>0</v>
      </c>
      <c r="N45" s="125"/>
      <c r="O45" s="125"/>
      <c r="P45" s="125"/>
      <c r="Q45" s="125"/>
      <c r="R45" s="125"/>
      <c r="S45" s="125"/>
      <c r="T45" s="125"/>
      <c r="U45" s="125"/>
      <c r="V45" s="125"/>
      <c r="W45" s="126"/>
      <c r="X45" s="124" t="s">
        <v>1</v>
      </c>
      <c r="Y45" s="125"/>
      <c r="Z45" s="127" t="s">
        <v>8</v>
      </c>
      <c r="AA45" s="128"/>
      <c r="AB45" s="128"/>
      <c r="AC45" s="128"/>
      <c r="AD45" s="128"/>
      <c r="AE45" s="129"/>
      <c r="AF45" s="124" t="s">
        <v>2</v>
      </c>
      <c r="AG45" s="125"/>
      <c r="AH45" s="130">
        <v>2022</v>
      </c>
      <c r="AI45" s="130"/>
      <c r="AJ45" s="130"/>
      <c r="AK45" s="131"/>
      <c r="AR45" s="14"/>
      <c r="AS45" s="14"/>
      <c r="AT45" s="14"/>
    </row>
    <row r="46" spans="1:46" ht="14.5" outlineLevel="1" thickBot="1" x14ac:dyDescent="0.4">
      <c r="AK46" s="15"/>
      <c r="AR46" s="14"/>
      <c r="AS46" s="14"/>
      <c r="AT46" s="14"/>
    </row>
    <row r="47" spans="1:46" outlineLevel="1" x14ac:dyDescent="0.35">
      <c r="A47" s="114" t="s">
        <v>30</v>
      </c>
      <c r="B47" s="116" t="s">
        <v>27</v>
      </c>
      <c r="C47" s="116" t="s">
        <v>24</v>
      </c>
      <c r="D47" s="118" t="s">
        <v>26</v>
      </c>
      <c r="E47" s="72">
        <v>1</v>
      </c>
      <c r="F47" s="72">
        <v>2</v>
      </c>
      <c r="G47" s="72">
        <v>3</v>
      </c>
      <c r="H47" s="6">
        <v>4</v>
      </c>
      <c r="I47" s="6">
        <v>5</v>
      </c>
      <c r="J47" s="72">
        <v>6</v>
      </c>
      <c r="K47" s="72">
        <v>7</v>
      </c>
      <c r="L47" s="72">
        <v>8</v>
      </c>
      <c r="M47" s="72">
        <v>9</v>
      </c>
      <c r="N47" s="72">
        <v>10</v>
      </c>
      <c r="O47" s="6">
        <v>11</v>
      </c>
      <c r="P47" s="6">
        <v>12</v>
      </c>
      <c r="Q47" s="72">
        <v>13</v>
      </c>
      <c r="R47" s="72">
        <v>14</v>
      </c>
      <c r="S47" s="72">
        <v>15</v>
      </c>
      <c r="T47" s="72">
        <v>16</v>
      </c>
      <c r="U47" s="72">
        <v>17</v>
      </c>
      <c r="V47" s="6">
        <v>18</v>
      </c>
      <c r="W47" s="6">
        <v>19</v>
      </c>
      <c r="X47" s="72">
        <v>20</v>
      </c>
      <c r="Y47" s="72">
        <v>21</v>
      </c>
      <c r="Z47" s="72">
        <v>22</v>
      </c>
      <c r="AA47" s="72">
        <v>23</v>
      </c>
      <c r="AB47" s="72">
        <v>24</v>
      </c>
      <c r="AC47" s="6">
        <v>25</v>
      </c>
      <c r="AD47" s="6">
        <v>26</v>
      </c>
      <c r="AE47" s="72">
        <v>27</v>
      </c>
      <c r="AF47" s="72">
        <v>28</v>
      </c>
      <c r="AG47" s="72">
        <v>29</v>
      </c>
      <c r="AH47" s="72">
        <v>30</v>
      </c>
      <c r="AI47" s="84"/>
      <c r="AJ47" s="120" t="s">
        <v>51</v>
      </c>
      <c r="AK47" s="122" t="s">
        <v>28</v>
      </c>
      <c r="AR47" s="14"/>
      <c r="AS47" s="14"/>
      <c r="AT47" s="14"/>
    </row>
    <row r="48" spans="1:46" ht="14.5" outlineLevel="1" thickBot="1" x14ac:dyDescent="0.4">
      <c r="A48" s="115"/>
      <c r="B48" s="117"/>
      <c r="C48" s="117"/>
      <c r="D48" s="119"/>
      <c r="E48" s="73" t="s">
        <v>36</v>
      </c>
      <c r="F48" s="73" t="s">
        <v>37</v>
      </c>
      <c r="G48" s="73" t="s">
        <v>38</v>
      </c>
      <c r="H48" s="7" t="s">
        <v>39</v>
      </c>
      <c r="I48" s="7" t="s">
        <v>40</v>
      </c>
      <c r="J48" s="73" t="s">
        <v>34</v>
      </c>
      <c r="K48" s="73" t="s">
        <v>35</v>
      </c>
      <c r="L48" s="73" t="s">
        <v>36</v>
      </c>
      <c r="M48" s="73" t="s">
        <v>37</v>
      </c>
      <c r="N48" s="73" t="s">
        <v>38</v>
      </c>
      <c r="O48" s="7" t="s">
        <v>39</v>
      </c>
      <c r="P48" s="7" t="s">
        <v>40</v>
      </c>
      <c r="Q48" s="73" t="s">
        <v>34</v>
      </c>
      <c r="R48" s="73" t="s">
        <v>35</v>
      </c>
      <c r="S48" s="73" t="s">
        <v>36</v>
      </c>
      <c r="T48" s="73" t="s">
        <v>37</v>
      </c>
      <c r="U48" s="73" t="s">
        <v>38</v>
      </c>
      <c r="V48" s="7" t="s">
        <v>39</v>
      </c>
      <c r="W48" s="7" t="s">
        <v>40</v>
      </c>
      <c r="X48" s="73" t="s">
        <v>34</v>
      </c>
      <c r="Y48" s="73" t="s">
        <v>35</v>
      </c>
      <c r="Z48" s="73" t="s">
        <v>36</v>
      </c>
      <c r="AA48" s="73" t="s">
        <v>37</v>
      </c>
      <c r="AB48" s="73" t="s">
        <v>38</v>
      </c>
      <c r="AC48" s="7" t="s">
        <v>39</v>
      </c>
      <c r="AD48" s="7" t="s">
        <v>40</v>
      </c>
      <c r="AE48" s="73" t="s">
        <v>34</v>
      </c>
      <c r="AF48" s="73" t="s">
        <v>35</v>
      </c>
      <c r="AG48" s="73" t="s">
        <v>36</v>
      </c>
      <c r="AH48" s="73" t="s">
        <v>37</v>
      </c>
      <c r="AI48" s="85"/>
      <c r="AJ48" s="121"/>
      <c r="AK48" s="123"/>
      <c r="AR48" s="14"/>
      <c r="AS48" s="14"/>
      <c r="AT48" s="14"/>
    </row>
    <row r="49" spans="1:46" ht="28.5" customHeight="1" outlineLevel="1" thickBot="1" x14ac:dyDescent="0.4">
      <c r="A49" s="42">
        <f>D4</f>
        <v>0</v>
      </c>
      <c r="B49" s="43" t="str">
        <f>D11</f>
        <v>312111DCD2</v>
      </c>
      <c r="C49" s="44" t="str">
        <f>D8</f>
        <v>VYBRAŤ</v>
      </c>
      <c r="D49" s="44">
        <f>D9</f>
        <v>0</v>
      </c>
      <c r="E49" s="3"/>
      <c r="F49" s="3"/>
      <c r="G49" s="3"/>
      <c r="H49" s="18"/>
      <c r="I49" s="18"/>
      <c r="J49" s="3"/>
      <c r="K49" s="3"/>
      <c r="L49" s="3"/>
      <c r="M49" s="3"/>
      <c r="N49" s="3"/>
      <c r="O49" s="18"/>
      <c r="P49" s="18"/>
      <c r="Q49" s="3"/>
      <c r="R49" s="3"/>
      <c r="S49" s="3"/>
      <c r="T49" s="3"/>
      <c r="U49" s="3"/>
      <c r="V49" s="18"/>
      <c r="W49" s="18"/>
      <c r="X49" s="3"/>
      <c r="Y49" s="3"/>
      <c r="Z49" s="3"/>
      <c r="AA49" s="3"/>
      <c r="AB49" s="3"/>
      <c r="AC49" s="18"/>
      <c r="AD49" s="18"/>
      <c r="AE49" s="3"/>
      <c r="AF49" s="3"/>
      <c r="AG49" s="3"/>
      <c r="AH49" s="3"/>
      <c r="AI49" s="86"/>
      <c r="AJ49" s="50">
        <f>IF(AK49&gt;0,165,0)</f>
        <v>0</v>
      </c>
      <c r="AK49" s="51">
        <f>SUM(E49:AI49)</f>
        <v>0</v>
      </c>
      <c r="AR49" s="14"/>
      <c r="AS49" s="14"/>
      <c r="AT49" s="14"/>
    </row>
    <row r="50" spans="1:46" outlineLevel="1" x14ac:dyDescent="0.35">
      <c r="AR50" s="14"/>
      <c r="AS50" s="14"/>
      <c r="AT50" s="14"/>
    </row>
    <row r="51" spans="1:46" ht="14.5" thickBot="1" x14ac:dyDescent="0.4">
      <c r="A51" s="81"/>
      <c r="B51" s="21"/>
      <c r="C51" s="21"/>
      <c r="D51" s="21"/>
      <c r="E51" s="22"/>
      <c r="V51" s="23"/>
      <c r="X51" s="24"/>
      <c r="AA51" s="24"/>
      <c r="AR51" s="14"/>
      <c r="AS51" s="14"/>
      <c r="AT51" s="14"/>
    </row>
    <row r="52" spans="1:46" ht="14.5" outlineLevel="1" thickBot="1" x14ac:dyDescent="0.4">
      <c r="A52" s="78" t="s">
        <v>0</v>
      </c>
      <c r="B52" s="79"/>
      <c r="C52" s="79"/>
      <c r="D52" s="124" t="s">
        <v>45</v>
      </c>
      <c r="E52" s="125"/>
      <c r="F52" s="125"/>
      <c r="G52" s="125"/>
      <c r="H52" s="125"/>
      <c r="I52" s="125"/>
      <c r="J52" s="125"/>
      <c r="K52" s="125"/>
      <c r="L52" s="126"/>
      <c r="M52" s="124">
        <f>D6</f>
        <v>0</v>
      </c>
      <c r="N52" s="125"/>
      <c r="O52" s="125"/>
      <c r="P52" s="125"/>
      <c r="Q52" s="125"/>
      <c r="R52" s="125"/>
      <c r="S52" s="125"/>
      <c r="T52" s="125"/>
      <c r="U52" s="125"/>
      <c r="V52" s="125"/>
      <c r="W52" s="126"/>
      <c r="X52" s="124" t="s">
        <v>1</v>
      </c>
      <c r="Y52" s="125"/>
      <c r="Z52" s="127" t="s">
        <v>19</v>
      </c>
      <c r="AA52" s="128"/>
      <c r="AB52" s="128"/>
      <c r="AC52" s="128"/>
      <c r="AD52" s="128"/>
      <c r="AE52" s="129"/>
      <c r="AF52" s="124" t="s">
        <v>2</v>
      </c>
      <c r="AG52" s="125"/>
      <c r="AH52" s="130">
        <v>2022</v>
      </c>
      <c r="AI52" s="130"/>
      <c r="AJ52" s="130"/>
      <c r="AK52" s="131"/>
      <c r="AR52" s="14"/>
      <c r="AS52" s="14"/>
      <c r="AT52" s="14"/>
    </row>
    <row r="53" spans="1:46" ht="14.5" outlineLevel="1" thickBot="1" x14ac:dyDescent="0.4">
      <c r="AK53" s="15"/>
      <c r="AR53" s="14"/>
      <c r="AS53" s="14"/>
      <c r="AT53" s="14"/>
    </row>
    <row r="54" spans="1:46" outlineLevel="1" x14ac:dyDescent="0.35">
      <c r="A54" s="114" t="s">
        <v>30</v>
      </c>
      <c r="B54" s="116" t="s">
        <v>27</v>
      </c>
      <c r="C54" s="116" t="s">
        <v>24</v>
      </c>
      <c r="D54" s="118" t="s">
        <v>26</v>
      </c>
      <c r="E54" s="72">
        <v>1</v>
      </c>
      <c r="F54" s="6">
        <v>2</v>
      </c>
      <c r="G54" s="6">
        <v>3</v>
      </c>
      <c r="H54" s="72">
        <v>4</v>
      </c>
      <c r="I54" s="8">
        <v>5</v>
      </c>
      <c r="J54" s="72">
        <v>6</v>
      </c>
      <c r="K54" s="72">
        <v>7</v>
      </c>
      <c r="L54" s="72">
        <v>8</v>
      </c>
      <c r="M54" s="6">
        <v>9</v>
      </c>
      <c r="N54" s="6">
        <v>10</v>
      </c>
      <c r="O54" s="72">
        <v>11</v>
      </c>
      <c r="P54" s="72">
        <v>12</v>
      </c>
      <c r="Q54" s="72">
        <v>13</v>
      </c>
      <c r="R54" s="72">
        <v>14</v>
      </c>
      <c r="S54" s="72">
        <v>15</v>
      </c>
      <c r="T54" s="6">
        <v>16</v>
      </c>
      <c r="U54" s="6">
        <v>17</v>
      </c>
      <c r="V54" s="72">
        <v>18</v>
      </c>
      <c r="W54" s="72">
        <v>19</v>
      </c>
      <c r="X54" s="72">
        <v>20</v>
      </c>
      <c r="Y54" s="72">
        <v>21</v>
      </c>
      <c r="Z54" s="72">
        <v>22</v>
      </c>
      <c r="AA54" s="6">
        <v>23</v>
      </c>
      <c r="AB54" s="6">
        <v>24</v>
      </c>
      <c r="AC54" s="72">
        <v>25</v>
      </c>
      <c r="AD54" s="72">
        <v>26</v>
      </c>
      <c r="AE54" s="72">
        <v>27</v>
      </c>
      <c r="AF54" s="72">
        <v>28</v>
      </c>
      <c r="AG54" s="72">
        <v>29</v>
      </c>
      <c r="AH54" s="6">
        <v>30</v>
      </c>
      <c r="AI54" s="6">
        <v>31</v>
      </c>
      <c r="AJ54" s="120" t="s">
        <v>51</v>
      </c>
      <c r="AK54" s="122" t="s">
        <v>28</v>
      </c>
      <c r="AR54" s="14"/>
      <c r="AS54" s="14"/>
      <c r="AT54" s="14"/>
    </row>
    <row r="55" spans="1:46" ht="14.5" outlineLevel="1" thickBot="1" x14ac:dyDescent="0.4">
      <c r="A55" s="115"/>
      <c r="B55" s="117"/>
      <c r="C55" s="117"/>
      <c r="D55" s="119"/>
      <c r="E55" s="73" t="s">
        <v>38</v>
      </c>
      <c r="F55" s="7" t="s">
        <v>39</v>
      </c>
      <c r="G55" s="7" t="s">
        <v>40</v>
      </c>
      <c r="H55" s="73" t="s">
        <v>34</v>
      </c>
      <c r="I55" s="9" t="s">
        <v>35</v>
      </c>
      <c r="J55" s="73" t="s">
        <v>36</v>
      </c>
      <c r="K55" s="73" t="s">
        <v>37</v>
      </c>
      <c r="L55" s="73" t="s">
        <v>38</v>
      </c>
      <c r="M55" s="7" t="s">
        <v>39</v>
      </c>
      <c r="N55" s="7" t="s">
        <v>40</v>
      </c>
      <c r="O55" s="73" t="s">
        <v>34</v>
      </c>
      <c r="P55" s="73" t="s">
        <v>35</v>
      </c>
      <c r="Q55" s="73" t="s">
        <v>36</v>
      </c>
      <c r="R55" s="73" t="s">
        <v>37</v>
      </c>
      <c r="S55" s="73" t="s">
        <v>38</v>
      </c>
      <c r="T55" s="7" t="s">
        <v>39</v>
      </c>
      <c r="U55" s="7" t="s">
        <v>40</v>
      </c>
      <c r="V55" s="73" t="s">
        <v>34</v>
      </c>
      <c r="W55" s="73" t="s">
        <v>35</v>
      </c>
      <c r="X55" s="73" t="s">
        <v>36</v>
      </c>
      <c r="Y55" s="73" t="s">
        <v>37</v>
      </c>
      <c r="Z55" s="73" t="s">
        <v>38</v>
      </c>
      <c r="AA55" s="7" t="s">
        <v>39</v>
      </c>
      <c r="AB55" s="7" t="s">
        <v>40</v>
      </c>
      <c r="AC55" s="73" t="s">
        <v>34</v>
      </c>
      <c r="AD55" s="73" t="s">
        <v>35</v>
      </c>
      <c r="AE55" s="73" t="s">
        <v>36</v>
      </c>
      <c r="AF55" s="73" t="s">
        <v>37</v>
      </c>
      <c r="AG55" s="73" t="s">
        <v>38</v>
      </c>
      <c r="AH55" s="7" t="s">
        <v>39</v>
      </c>
      <c r="AI55" s="7" t="s">
        <v>40</v>
      </c>
      <c r="AJ55" s="121"/>
      <c r="AK55" s="123"/>
      <c r="AR55" s="14"/>
      <c r="AS55" s="14"/>
      <c r="AT55" s="14"/>
    </row>
    <row r="56" spans="1:46" ht="28.5" customHeight="1" outlineLevel="1" thickBot="1" x14ac:dyDescent="0.4">
      <c r="A56" s="42">
        <f>D4</f>
        <v>0</v>
      </c>
      <c r="B56" s="43" t="str">
        <f>D11</f>
        <v>312111DCD2</v>
      </c>
      <c r="C56" s="44" t="str">
        <f>D8</f>
        <v>VYBRAŤ</v>
      </c>
      <c r="D56" s="44">
        <f>D9</f>
        <v>0</v>
      </c>
      <c r="E56" s="3"/>
      <c r="F56" s="18"/>
      <c r="G56" s="18"/>
      <c r="H56" s="3"/>
      <c r="I56" s="25"/>
      <c r="J56" s="3"/>
      <c r="K56" s="3"/>
      <c r="L56" s="3"/>
      <c r="M56" s="18"/>
      <c r="N56" s="18"/>
      <c r="O56" s="3"/>
      <c r="P56" s="3"/>
      <c r="Q56" s="3"/>
      <c r="R56" s="3"/>
      <c r="S56" s="3"/>
      <c r="T56" s="18"/>
      <c r="U56" s="18"/>
      <c r="V56" s="3"/>
      <c r="W56" s="3"/>
      <c r="X56" s="3"/>
      <c r="Y56" s="3"/>
      <c r="Z56" s="3"/>
      <c r="AA56" s="18"/>
      <c r="AB56" s="18"/>
      <c r="AC56" s="3"/>
      <c r="AD56" s="3"/>
      <c r="AE56" s="3"/>
      <c r="AF56" s="3"/>
      <c r="AG56" s="3"/>
      <c r="AH56" s="18"/>
      <c r="AI56" s="18"/>
      <c r="AJ56" s="50">
        <f>IF(AK56&gt;0,157.5,0)</f>
        <v>0</v>
      </c>
      <c r="AK56" s="51">
        <f>SUM(E56:AI56)</f>
        <v>0</v>
      </c>
      <c r="AR56" s="14"/>
      <c r="AS56" s="14"/>
      <c r="AT56" s="14"/>
    </row>
    <row r="57" spans="1:46" outlineLevel="1" x14ac:dyDescent="0.35">
      <c r="AR57" s="14"/>
      <c r="AS57" s="14"/>
      <c r="AT57" s="14"/>
    </row>
    <row r="58" spans="1:46" ht="14.5" thickBot="1" x14ac:dyDescent="0.4">
      <c r="A58" s="81"/>
      <c r="B58" s="21"/>
      <c r="C58" s="21"/>
      <c r="D58" s="21"/>
      <c r="E58" s="22"/>
      <c r="V58" s="23"/>
      <c r="X58" s="24"/>
      <c r="AA58" s="24"/>
      <c r="AR58" s="14"/>
      <c r="AS58" s="14"/>
      <c r="AT58" s="14"/>
    </row>
    <row r="59" spans="1:46" ht="14.5" outlineLevel="1" thickBot="1" x14ac:dyDescent="0.4">
      <c r="A59" s="78" t="s">
        <v>0</v>
      </c>
      <c r="B59" s="79"/>
      <c r="C59" s="79"/>
      <c r="D59" s="124" t="s">
        <v>45</v>
      </c>
      <c r="E59" s="125"/>
      <c r="F59" s="125"/>
      <c r="G59" s="125"/>
      <c r="H59" s="125"/>
      <c r="I59" s="125"/>
      <c r="J59" s="125"/>
      <c r="K59" s="125"/>
      <c r="L59" s="126"/>
      <c r="M59" s="124">
        <f>D6</f>
        <v>0</v>
      </c>
      <c r="N59" s="125"/>
      <c r="O59" s="125"/>
      <c r="P59" s="125"/>
      <c r="Q59" s="125"/>
      <c r="R59" s="125"/>
      <c r="S59" s="125"/>
      <c r="T59" s="125"/>
      <c r="U59" s="125"/>
      <c r="V59" s="125"/>
      <c r="W59" s="126"/>
      <c r="X59" s="124" t="s">
        <v>1</v>
      </c>
      <c r="Y59" s="125"/>
      <c r="Z59" s="127" t="s">
        <v>9</v>
      </c>
      <c r="AA59" s="128"/>
      <c r="AB59" s="128"/>
      <c r="AC59" s="128"/>
      <c r="AD59" s="128"/>
      <c r="AE59" s="129"/>
      <c r="AF59" s="124" t="s">
        <v>2</v>
      </c>
      <c r="AG59" s="125"/>
      <c r="AH59" s="130">
        <v>2022</v>
      </c>
      <c r="AI59" s="130"/>
      <c r="AJ59" s="130"/>
      <c r="AK59" s="131"/>
      <c r="AR59" s="14"/>
      <c r="AS59" s="14"/>
      <c r="AT59" s="14"/>
    </row>
    <row r="60" spans="1:46" ht="14.5" outlineLevel="1" thickBot="1" x14ac:dyDescent="0.4">
      <c r="AK60" s="15"/>
      <c r="AR60" s="14"/>
      <c r="AS60" s="14"/>
      <c r="AT60" s="14"/>
    </row>
    <row r="61" spans="1:46" outlineLevel="1" x14ac:dyDescent="0.35">
      <c r="A61" s="114" t="s">
        <v>30</v>
      </c>
      <c r="B61" s="116" t="s">
        <v>27</v>
      </c>
      <c r="C61" s="116" t="s">
        <v>24</v>
      </c>
      <c r="D61" s="118" t="s">
        <v>26</v>
      </c>
      <c r="E61" s="72">
        <v>1</v>
      </c>
      <c r="F61" s="72">
        <v>2</v>
      </c>
      <c r="G61" s="72">
        <v>3</v>
      </c>
      <c r="H61" s="72">
        <v>4</v>
      </c>
      <c r="I61" s="72">
        <v>5</v>
      </c>
      <c r="J61" s="6">
        <v>6</v>
      </c>
      <c r="K61" s="6">
        <v>7</v>
      </c>
      <c r="L61" s="72">
        <v>8</v>
      </c>
      <c r="M61" s="72">
        <v>9</v>
      </c>
      <c r="N61" s="72">
        <v>10</v>
      </c>
      <c r="O61" s="72">
        <v>11</v>
      </c>
      <c r="P61" s="72">
        <v>12</v>
      </c>
      <c r="Q61" s="6">
        <v>13</v>
      </c>
      <c r="R61" s="6">
        <v>14</v>
      </c>
      <c r="S61" s="72">
        <v>15</v>
      </c>
      <c r="T61" s="72">
        <v>16</v>
      </c>
      <c r="U61" s="72">
        <v>17</v>
      </c>
      <c r="V61" s="72">
        <v>18</v>
      </c>
      <c r="W61" s="72">
        <v>19</v>
      </c>
      <c r="X61" s="6">
        <v>20</v>
      </c>
      <c r="Y61" s="6">
        <v>21</v>
      </c>
      <c r="Z61" s="72">
        <v>22</v>
      </c>
      <c r="AA61" s="72">
        <v>23</v>
      </c>
      <c r="AB61" s="72">
        <v>24</v>
      </c>
      <c r="AC61" s="72">
        <v>25</v>
      </c>
      <c r="AD61" s="72">
        <v>26</v>
      </c>
      <c r="AE61" s="6">
        <v>27</v>
      </c>
      <c r="AF61" s="6">
        <v>28</v>
      </c>
      <c r="AG61" s="8">
        <v>29</v>
      </c>
      <c r="AH61" s="72">
        <v>30</v>
      </c>
      <c r="AI61" s="72">
        <v>31</v>
      </c>
      <c r="AJ61" s="120" t="s">
        <v>51</v>
      </c>
      <c r="AK61" s="122" t="s">
        <v>28</v>
      </c>
      <c r="AR61" s="14"/>
      <c r="AS61" s="14"/>
      <c r="AT61" s="14"/>
    </row>
    <row r="62" spans="1:46" ht="14.5" outlineLevel="1" thickBot="1" x14ac:dyDescent="0.4">
      <c r="A62" s="115"/>
      <c r="B62" s="117"/>
      <c r="C62" s="117"/>
      <c r="D62" s="119"/>
      <c r="E62" s="73" t="s">
        <v>34</v>
      </c>
      <c r="F62" s="73" t="s">
        <v>35</v>
      </c>
      <c r="G62" s="73" t="s">
        <v>36</v>
      </c>
      <c r="H62" s="73" t="s">
        <v>37</v>
      </c>
      <c r="I62" s="73" t="s">
        <v>38</v>
      </c>
      <c r="J62" s="7" t="s">
        <v>39</v>
      </c>
      <c r="K62" s="7" t="s">
        <v>40</v>
      </c>
      <c r="L62" s="73" t="s">
        <v>34</v>
      </c>
      <c r="M62" s="73" t="s">
        <v>35</v>
      </c>
      <c r="N62" s="73" t="s">
        <v>36</v>
      </c>
      <c r="O62" s="73" t="s">
        <v>37</v>
      </c>
      <c r="P62" s="73" t="s">
        <v>38</v>
      </c>
      <c r="Q62" s="7" t="s">
        <v>39</v>
      </c>
      <c r="R62" s="7" t="s">
        <v>40</v>
      </c>
      <c r="S62" s="73" t="s">
        <v>34</v>
      </c>
      <c r="T62" s="73" t="s">
        <v>35</v>
      </c>
      <c r="U62" s="73" t="s">
        <v>36</v>
      </c>
      <c r="V62" s="73" t="s">
        <v>37</v>
      </c>
      <c r="W62" s="73" t="s">
        <v>38</v>
      </c>
      <c r="X62" s="7" t="s">
        <v>39</v>
      </c>
      <c r="Y62" s="7" t="s">
        <v>40</v>
      </c>
      <c r="Z62" s="73" t="s">
        <v>34</v>
      </c>
      <c r="AA62" s="73" t="s">
        <v>35</v>
      </c>
      <c r="AB62" s="73" t="s">
        <v>36</v>
      </c>
      <c r="AC62" s="73" t="s">
        <v>37</v>
      </c>
      <c r="AD62" s="73" t="s">
        <v>38</v>
      </c>
      <c r="AE62" s="7" t="s">
        <v>39</v>
      </c>
      <c r="AF62" s="7" t="s">
        <v>40</v>
      </c>
      <c r="AG62" s="9" t="s">
        <v>34</v>
      </c>
      <c r="AH62" s="73" t="s">
        <v>35</v>
      </c>
      <c r="AI62" s="73" t="s">
        <v>36</v>
      </c>
      <c r="AJ62" s="121"/>
      <c r="AK62" s="123"/>
      <c r="AR62" s="14"/>
      <c r="AS62" s="14"/>
      <c r="AT62" s="14"/>
    </row>
    <row r="63" spans="1:46" ht="28.5" customHeight="1" outlineLevel="1" thickBot="1" x14ac:dyDescent="0.4">
      <c r="A63" s="42">
        <f>D4</f>
        <v>0</v>
      </c>
      <c r="B63" s="43" t="str">
        <f>D11</f>
        <v>312111DCD2</v>
      </c>
      <c r="C63" s="44" t="str">
        <f>D8</f>
        <v>VYBRAŤ</v>
      </c>
      <c r="D63" s="44">
        <f>D9</f>
        <v>0</v>
      </c>
      <c r="E63" s="3"/>
      <c r="F63" s="3"/>
      <c r="G63" s="3"/>
      <c r="H63" s="3"/>
      <c r="I63" s="3"/>
      <c r="J63" s="18"/>
      <c r="K63" s="18"/>
      <c r="L63" s="3"/>
      <c r="M63" s="3"/>
      <c r="N63" s="3"/>
      <c r="O63" s="3"/>
      <c r="P63" s="3"/>
      <c r="Q63" s="18"/>
      <c r="R63" s="18"/>
      <c r="S63" s="3"/>
      <c r="T63" s="3"/>
      <c r="U63" s="3"/>
      <c r="V63" s="3"/>
      <c r="W63" s="3"/>
      <c r="X63" s="18"/>
      <c r="Y63" s="18"/>
      <c r="Z63" s="3"/>
      <c r="AA63" s="3"/>
      <c r="AB63" s="3"/>
      <c r="AC63" s="3"/>
      <c r="AD63" s="3"/>
      <c r="AE63" s="18"/>
      <c r="AF63" s="18"/>
      <c r="AG63" s="25"/>
      <c r="AH63" s="3"/>
      <c r="AI63" s="3"/>
      <c r="AJ63" s="50">
        <f>IF(AK63&gt;0,172.5,0)</f>
        <v>0</v>
      </c>
      <c r="AK63" s="51">
        <f>SUM(E63:AI63)</f>
        <v>0</v>
      </c>
      <c r="AR63" s="14"/>
      <c r="AS63" s="14"/>
      <c r="AT63" s="14"/>
    </row>
    <row r="64" spans="1:46" outlineLevel="1" x14ac:dyDescent="0.35">
      <c r="AR64" s="14"/>
      <c r="AS64" s="14"/>
      <c r="AT64" s="14"/>
    </row>
    <row r="65" spans="1:46" ht="14.5" thickBot="1" x14ac:dyDescent="0.4">
      <c r="A65" s="81"/>
      <c r="B65" s="21"/>
      <c r="C65" s="21"/>
      <c r="D65" s="21"/>
      <c r="E65" s="22"/>
      <c r="V65" s="23"/>
      <c r="X65" s="24"/>
      <c r="AA65" s="24"/>
      <c r="AR65" s="14"/>
      <c r="AS65" s="14"/>
      <c r="AT65" s="14"/>
    </row>
    <row r="66" spans="1:46" ht="14.5" outlineLevel="1" thickBot="1" x14ac:dyDescent="0.4">
      <c r="A66" s="78" t="s">
        <v>0</v>
      </c>
      <c r="B66" s="79"/>
      <c r="C66" s="79"/>
      <c r="D66" s="124" t="s">
        <v>45</v>
      </c>
      <c r="E66" s="125"/>
      <c r="F66" s="125"/>
      <c r="G66" s="125"/>
      <c r="H66" s="125"/>
      <c r="I66" s="125"/>
      <c r="J66" s="125"/>
      <c r="K66" s="125"/>
      <c r="L66" s="126"/>
      <c r="M66" s="124">
        <f>D6</f>
        <v>0</v>
      </c>
      <c r="N66" s="125"/>
      <c r="O66" s="125"/>
      <c r="P66" s="125"/>
      <c r="Q66" s="125"/>
      <c r="R66" s="125"/>
      <c r="S66" s="125"/>
      <c r="T66" s="125"/>
      <c r="U66" s="125"/>
      <c r="V66" s="125"/>
      <c r="W66" s="126"/>
      <c r="X66" s="124" t="s">
        <v>1</v>
      </c>
      <c r="Y66" s="125"/>
      <c r="Z66" s="127" t="s">
        <v>20</v>
      </c>
      <c r="AA66" s="128"/>
      <c r="AB66" s="128"/>
      <c r="AC66" s="128"/>
      <c r="AD66" s="128"/>
      <c r="AE66" s="129"/>
      <c r="AF66" s="124" t="s">
        <v>2</v>
      </c>
      <c r="AG66" s="125"/>
      <c r="AH66" s="130">
        <v>2022</v>
      </c>
      <c r="AI66" s="130"/>
      <c r="AJ66" s="130"/>
      <c r="AK66" s="131"/>
      <c r="AR66" s="14"/>
      <c r="AS66" s="14"/>
      <c r="AT66" s="14"/>
    </row>
    <row r="67" spans="1:46" ht="14.5" outlineLevel="1" thickBot="1" x14ac:dyDescent="0.4">
      <c r="AK67" s="15"/>
      <c r="AR67" s="14"/>
      <c r="AS67" s="14"/>
      <c r="AT67" s="14"/>
    </row>
    <row r="68" spans="1:46" outlineLevel="1" x14ac:dyDescent="0.35">
      <c r="A68" s="114" t="s">
        <v>30</v>
      </c>
      <c r="B68" s="116" t="s">
        <v>27</v>
      </c>
      <c r="C68" s="116" t="s">
        <v>24</v>
      </c>
      <c r="D68" s="118" t="s">
        <v>26</v>
      </c>
      <c r="E68" s="8">
        <v>1</v>
      </c>
      <c r="F68" s="72">
        <v>2</v>
      </c>
      <c r="G68" s="6">
        <v>3</v>
      </c>
      <c r="H68" s="6">
        <v>4</v>
      </c>
      <c r="I68" s="72">
        <v>5</v>
      </c>
      <c r="J68" s="72">
        <v>6</v>
      </c>
      <c r="K68" s="72">
        <v>7</v>
      </c>
      <c r="L68" s="72">
        <v>8</v>
      </c>
      <c r="M68" s="72">
        <v>9</v>
      </c>
      <c r="N68" s="6">
        <v>10</v>
      </c>
      <c r="O68" s="6">
        <v>11</v>
      </c>
      <c r="P68" s="72">
        <v>12</v>
      </c>
      <c r="Q68" s="72">
        <v>13</v>
      </c>
      <c r="R68" s="72">
        <v>14</v>
      </c>
      <c r="S68" s="8">
        <v>15</v>
      </c>
      <c r="T68" s="72">
        <v>16</v>
      </c>
      <c r="U68" s="6">
        <v>17</v>
      </c>
      <c r="V68" s="6">
        <v>18</v>
      </c>
      <c r="W68" s="72">
        <v>19</v>
      </c>
      <c r="X68" s="72">
        <v>20</v>
      </c>
      <c r="Y68" s="72">
        <v>21</v>
      </c>
      <c r="Z68" s="72">
        <v>22</v>
      </c>
      <c r="AA68" s="72">
        <v>23</v>
      </c>
      <c r="AB68" s="6">
        <v>24</v>
      </c>
      <c r="AC68" s="6">
        <v>25</v>
      </c>
      <c r="AD68" s="72">
        <v>26</v>
      </c>
      <c r="AE68" s="72">
        <v>27</v>
      </c>
      <c r="AF68" s="72">
        <v>28</v>
      </c>
      <c r="AG68" s="72">
        <v>29</v>
      </c>
      <c r="AH68" s="72">
        <v>30</v>
      </c>
      <c r="AI68" s="84"/>
      <c r="AJ68" s="120" t="s">
        <v>51</v>
      </c>
      <c r="AK68" s="122" t="s">
        <v>28</v>
      </c>
      <c r="AR68" s="14"/>
      <c r="AS68" s="14"/>
      <c r="AT68" s="14"/>
    </row>
    <row r="69" spans="1:46" ht="14.5" outlineLevel="1" thickBot="1" x14ac:dyDescent="0.4">
      <c r="A69" s="115"/>
      <c r="B69" s="117"/>
      <c r="C69" s="117"/>
      <c r="D69" s="119"/>
      <c r="E69" s="9" t="s">
        <v>37</v>
      </c>
      <c r="F69" s="73" t="s">
        <v>38</v>
      </c>
      <c r="G69" s="7" t="s">
        <v>39</v>
      </c>
      <c r="H69" s="7" t="s">
        <v>40</v>
      </c>
      <c r="I69" s="73" t="s">
        <v>34</v>
      </c>
      <c r="J69" s="73" t="s">
        <v>35</v>
      </c>
      <c r="K69" s="73" t="s">
        <v>36</v>
      </c>
      <c r="L69" s="73" t="s">
        <v>37</v>
      </c>
      <c r="M69" s="73" t="s">
        <v>38</v>
      </c>
      <c r="N69" s="7" t="s">
        <v>39</v>
      </c>
      <c r="O69" s="7" t="s">
        <v>40</v>
      </c>
      <c r="P69" s="73" t="s">
        <v>34</v>
      </c>
      <c r="Q69" s="73" t="s">
        <v>35</v>
      </c>
      <c r="R69" s="73" t="s">
        <v>36</v>
      </c>
      <c r="S69" s="9" t="s">
        <v>37</v>
      </c>
      <c r="T69" s="73" t="s">
        <v>38</v>
      </c>
      <c r="U69" s="7" t="s">
        <v>39</v>
      </c>
      <c r="V69" s="7" t="s">
        <v>40</v>
      </c>
      <c r="W69" s="73" t="s">
        <v>34</v>
      </c>
      <c r="X69" s="73" t="s">
        <v>35</v>
      </c>
      <c r="Y69" s="73" t="s">
        <v>36</v>
      </c>
      <c r="Z69" s="73" t="s">
        <v>37</v>
      </c>
      <c r="AA69" s="73" t="s">
        <v>38</v>
      </c>
      <c r="AB69" s="7" t="s">
        <v>39</v>
      </c>
      <c r="AC69" s="7" t="s">
        <v>40</v>
      </c>
      <c r="AD69" s="73" t="s">
        <v>34</v>
      </c>
      <c r="AE69" s="73" t="s">
        <v>35</v>
      </c>
      <c r="AF69" s="73" t="s">
        <v>36</v>
      </c>
      <c r="AG69" s="73" t="s">
        <v>37</v>
      </c>
      <c r="AH69" s="73" t="s">
        <v>38</v>
      </c>
      <c r="AI69" s="85"/>
      <c r="AJ69" s="121"/>
      <c r="AK69" s="123"/>
      <c r="AR69" s="14"/>
      <c r="AS69" s="14"/>
      <c r="AT69" s="14"/>
    </row>
    <row r="70" spans="1:46" ht="28.5" customHeight="1" outlineLevel="1" thickBot="1" x14ac:dyDescent="0.4">
      <c r="A70" s="42">
        <f>D4</f>
        <v>0</v>
      </c>
      <c r="B70" s="43" t="str">
        <f>D11</f>
        <v>312111DCD2</v>
      </c>
      <c r="C70" s="44" t="str">
        <f>D8</f>
        <v>VYBRAŤ</v>
      </c>
      <c r="D70" s="44">
        <f>D9</f>
        <v>0</v>
      </c>
      <c r="E70" s="25"/>
      <c r="F70" s="3"/>
      <c r="G70" s="18"/>
      <c r="H70" s="18"/>
      <c r="I70" s="3"/>
      <c r="J70" s="3"/>
      <c r="K70" s="3"/>
      <c r="L70" s="3"/>
      <c r="M70" s="3"/>
      <c r="N70" s="18"/>
      <c r="O70" s="18"/>
      <c r="P70" s="3"/>
      <c r="Q70" s="3"/>
      <c r="R70" s="3"/>
      <c r="S70" s="25"/>
      <c r="T70" s="3"/>
      <c r="U70" s="18"/>
      <c r="V70" s="18"/>
      <c r="W70" s="3"/>
      <c r="X70" s="3"/>
      <c r="Y70" s="3"/>
      <c r="Z70" s="3"/>
      <c r="AA70" s="3"/>
      <c r="AB70" s="18"/>
      <c r="AC70" s="18"/>
      <c r="AD70" s="3"/>
      <c r="AE70" s="3"/>
      <c r="AF70" s="3"/>
      <c r="AG70" s="3"/>
      <c r="AH70" s="3"/>
      <c r="AI70" s="86"/>
      <c r="AJ70" s="50">
        <f>IF(AK70&gt;0,165,0)</f>
        <v>0</v>
      </c>
      <c r="AK70" s="51">
        <f>SUM(E70:AI70)</f>
        <v>0</v>
      </c>
      <c r="AR70" s="14"/>
      <c r="AS70" s="14"/>
      <c r="AT70" s="14"/>
    </row>
    <row r="71" spans="1:46" outlineLevel="1" x14ac:dyDescent="0.35">
      <c r="AR71" s="14"/>
      <c r="AS71" s="14"/>
      <c r="AT71" s="14"/>
    </row>
    <row r="72" spans="1:46" ht="14.5" thickBot="1" x14ac:dyDescent="0.4">
      <c r="A72" s="81"/>
      <c r="B72" s="21"/>
      <c r="C72" s="21"/>
      <c r="D72" s="21"/>
      <c r="E72" s="22"/>
      <c r="V72" s="23"/>
      <c r="X72" s="24"/>
      <c r="AA72" s="24"/>
      <c r="AR72" s="14"/>
      <c r="AS72" s="14"/>
      <c r="AT72" s="14"/>
    </row>
    <row r="73" spans="1:46" ht="14.5" outlineLevel="1" thickBot="1" x14ac:dyDescent="0.4">
      <c r="A73" s="78" t="s">
        <v>0</v>
      </c>
      <c r="B73" s="79"/>
      <c r="C73" s="79"/>
      <c r="D73" s="124" t="s">
        <v>45</v>
      </c>
      <c r="E73" s="125"/>
      <c r="F73" s="125"/>
      <c r="G73" s="125"/>
      <c r="H73" s="125"/>
      <c r="I73" s="125"/>
      <c r="J73" s="125"/>
      <c r="K73" s="125"/>
      <c r="L73" s="126"/>
      <c r="M73" s="124">
        <f>D6</f>
        <v>0</v>
      </c>
      <c r="N73" s="125"/>
      <c r="O73" s="125"/>
      <c r="P73" s="125"/>
      <c r="Q73" s="125"/>
      <c r="R73" s="125"/>
      <c r="S73" s="125"/>
      <c r="T73" s="125"/>
      <c r="U73" s="125"/>
      <c r="V73" s="125"/>
      <c r="W73" s="126"/>
      <c r="X73" s="124" t="s">
        <v>1</v>
      </c>
      <c r="Y73" s="125"/>
      <c r="Z73" s="127" t="s">
        <v>10</v>
      </c>
      <c r="AA73" s="128"/>
      <c r="AB73" s="128"/>
      <c r="AC73" s="128"/>
      <c r="AD73" s="128"/>
      <c r="AE73" s="129"/>
      <c r="AF73" s="124" t="s">
        <v>2</v>
      </c>
      <c r="AG73" s="125"/>
      <c r="AH73" s="130">
        <v>2022</v>
      </c>
      <c r="AI73" s="130"/>
      <c r="AJ73" s="130"/>
      <c r="AK73" s="131"/>
      <c r="AR73" s="14"/>
      <c r="AS73" s="14"/>
      <c r="AT73" s="14"/>
    </row>
    <row r="74" spans="1:46" ht="14.5" outlineLevel="1" thickBot="1" x14ac:dyDescent="0.4">
      <c r="AK74" s="15"/>
      <c r="AR74" s="14"/>
      <c r="AS74" s="14"/>
      <c r="AT74" s="14"/>
    </row>
    <row r="75" spans="1:46" outlineLevel="1" x14ac:dyDescent="0.35">
      <c r="A75" s="114" t="s">
        <v>30</v>
      </c>
      <c r="B75" s="116" t="s">
        <v>27</v>
      </c>
      <c r="C75" s="116" t="s">
        <v>24</v>
      </c>
      <c r="D75" s="118" t="s">
        <v>26</v>
      </c>
      <c r="E75" s="6">
        <v>1</v>
      </c>
      <c r="F75" s="6">
        <v>2</v>
      </c>
      <c r="G75" s="72">
        <v>3</v>
      </c>
      <c r="H75" s="72">
        <v>4</v>
      </c>
      <c r="I75" s="72">
        <v>5</v>
      </c>
      <c r="J75" s="72">
        <v>6</v>
      </c>
      <c r="K75" s="72">
        <v>7</v>
      </c>
      <c r="L75" s="6">
        <v>8</v>
      </c>
      <c r="M75" s="6">
        <v>9</v>
      </c>
      <c r="N75" s="72">
        <v>10</v>
      </c>
      <c r="O75" s="72">
        <v>11</v>
      </c>
      <c r="P75" s="72">
        <v>12</v>
      </c>
      <c r="Q75" s="72">
        <v>13</v>
      </c>
      <c r="R75" s="72">
        <v>14</v>
      </c>
      <c r="S75" s="6">
        <v>15</v>
      </c>
      <c r="T75" s="6">
        <v>16</v>
      </c>
      <c r="U75" s="72">
        <v>17</v>
      </c>
      <c r="V75" s="72">
        <v>18</v>
      </c>
      <c r="W75" s="72">
        <v>19</v>
      </c>
      <c r="X75" s="72">
        <v>20</v>
      </c>
      <c r="Y75" s="72">
        <v>21</v>
      </c>
      <c r="Z75" s="6">
        <v>22</v>
      </c>
      <c r="AA75" s="6">
        <v>23</v>
      </c>
      <c r="AB75" s="72">
        <v>24</v>
      </c>
      <c r="AC75" s="72">
        <v>25</v>
      </c>
      <c r="AD75" s="72">
        <v>26</v>
      </c>
      <c r="AE75" s="72">
        <v>27</v>
      </c>
      <c r="AF75" s="72">
        <v>28</v>
      </c>
      <c r="AG75" s="6">
        <v>29</v>
      </c>
      <c r="AH75" s="6">
        <v>30</v>
      </c>
      <c r="AI75" s="72">
        <v>31</v>
      </c>
      <c r="AJ75" s="120" t="s">
        <v>51</v>
      </c>
      <c r="AK75" s="122" t="s">
        <v>28</v>
      </c>
      <c r="AR75" s="14"/>
      <c r="AS75" s="14"/>
      <c r="AT75" s="14"/>
    </row>
    <row r="76" spans="1:46" ht="14.5" outlineLevel="1" thickBot="1" x14ac:dyDescent="0.4">
      <c r="A76" s="115"/>
      <c r="B76" s="117"/>
      <c r="C76" s="117"/>
      <c r="D76" s="119"/>
      <c r="E76" s="7" t="s">
        <v>39</v>
      </c>
      <c r="F76" s="7" t="s">
        <v>40</v>
      </c>
      <c r="G76" s="73" t="s">
        <v>34</v>
      </c>
      <c r="H76" s="73" t="s">
        <v>35</v>
      </c>
      <c r="I76" s="73" t="s">
        <v>36</v>
      </c>
      <c r="J76" s="73" t="s">
        <v>37</v>
      </c>
      <c r="K76" s="73" t="s">
        <v>38</v>
      </c>
      <c r="L76" s="7" t="s">
        <v>39</v>
      </c>
      <c r="M76" s="7" t="s">
        <v>40</v>
      </c>
      <c r="N76" s="73" t="s">
        <v>34</v>
      </c>
      <c r="O76" s="73" t="s">
        <v>35</v>
      </c>
      <c r="P76" s="73" t="s">
        <v>36</v>
      </c>
      <c r="Q76" s="73" t="s">
        <v>37</v>
      </c>
      <c r="R76" s="73" t="s">
        <v>38</v>
      </c>
      <c r="S76" s="7" t="s">
        <v>39</v>
      </c>
      <c r="T76" s="7" t="s">
        <v>40</v>
      </c>
      <c r="U76" s="73" t="s">
        <v>34</v>
      </c>
      <c r="V76" s="73" t="s">
        <v>35</v>
      </c>
      <c r="W76" s="73" t="s">
        <v>36</v>
      </c>
      <c r="X76" s="73" t="s">
        <v>37</v>
      </c>
      <c r="Y76" s="73" t="s">
        <v>38</v>
      </c>
      <c r="Z76" s="7" t="s">
        <v>39</v>
      </c>
      <c r="AA76" s="7" t="s">
        <v>40</v>
      </c>
      <c r="AB76" s="73" t="s">
        <v>34</v>
      </c>
      <c r="AC76" s="73" t="s">
        <v>35</v>
      </c>
      <c r="AD76" s="73" t="s">
        <v>36</v>
      </c>
      <c r="AE76" s="73" t="s">
        <v>37</v>
      </c>
      <c r="AF76" s="73" t="s">
        <v>38</v>
      </c>
      <c r="AG76" s="7" t="s">
        <v>39</v>
      </c>
      <c r="AH76" s="7" t="s">
        <v>40</v>
      </c>
      <c r="AI76" s="73" t="s">
        <v>34</v>
      </c>
      <c r="AJ76" s="121"/>
      <c r="AK76" s="123"/>
      <c r="AR76" s="14"/>
      <c r="AS76" s="14"/>
      <c r="AT76" s="14"/>
    </row>
    <row r="77" spans="1:46" ht="28.5" customHeight="1" outlineLevel="1" thickBot="1" x14ac:dyDescent="0.4">
      <c r="A77" s="42">
        <f>D4</f>
        <v>0</v>
      </c>
      <c r="B77" s="43" t="str">
        <f>D11</f>
        <v>312111DCD2</v>
      </c>
      <c r="C77" s="44" t="str">
        <f>D8</f>
        <v>VYBRAŤ</v>
      </c>
      <c r="D77" s="44">
        <f>D9</f>
        <v>0</v>
      </c>
      <c r="E77" s="18"/>
      <c r="F77" s="18"/>
      <c r="G77" s="3"/>
      <c r="H77" s="3"/>
      <c r="I77" s="3"/>
      <c r="J77" s="3"/>
      <c r="K77" s="3"/>
      <c r="L77" s="18"/>
      <c r="M77" s="18"/>
      <c r="N77" s="3"/>
      <c r="O77" s="3"/>
      <c r="P77" s="3"/>
      <c r="Q77" s="3"/>
      <c r="R77" s="3"/>
      <c r="S77" s="18"/>
      <c r="T77" s="18"/>
      <c r="U77" s="3"/>
      <c r="V77" s="3"/>
      <c r="W77" s="3"/>
      <c r="X77" s="3"/>
      <c r="Y77" s="3"/>
      <c r="Z77" s="18"/>
      <c r="AA77" s="18"/>
      <c r="AB77" s="3"/>
      <c r="AC77" s="3"/>
      <c r="AD77" s="3"/>
      <c r="AE77" s="3"/>
      <c r="AF77" s="3"/>
      <c r="AG77" s="18"/>
      <c r="AH77" s="18"/>
      <c r="AI77" s="3"/>
      <c r="AJ77" s="50">
        <f>IF(AK77&gt;0,157.5,0)</f>
        <v>0</v>
      </c>
      <c r="AK77" s="51">
        <f>SUM(E77:AI77)</f>
        <v>0</v>
      </c>
      <c r="AR77" s="14"/>
      <c r="AS77" s="14"/>
      <c r="AT77" s="14"/>
    </row>
    <row r="78" spans="1:46" outlineLevel="1" x14ac:dyDescent="0.35">
      <c r="AR78" s="14"/>
      <c r="AS78" s="14"/>
      <c r="AT78" s="14"/>
    </row>
    <row r="79" spans="1:46" ht="14.5" thickBot="1" x14ac:dyDescent="0.4">
      <c r="A79" s="81"/>
      <c r="B79" s="21"/>
      <c r="C79" s="21"/>
      <c r="D79" s="21"/>
      <c r="E79" s="22"/>
      <c r="V79" s="23"/>
      <c r="X79" s="24"/>
      <c r="AA79" s="24"/>
      <c r="AR79" s="14"/>
      <c r="AS79" s="14"/>
      <c r="AT79" s="14"/>
    </row>
    <row r="80" spans="1:46" ht="14.5" outlineLevel="1" thickBot="1" x14ac:dyDescent="0.4">
      <c r="A80" s="78" t="s">
        <v>0</v>
      </c>
      <c r="B80" s="79"/>
      <c r="C80" s="79"/>
      <c r="D80" s="124" t="s">
        <v>45</v>
      </c>
      <c r="E80" s="125"/>
      <c r="F80" s="125"/>
      <c r="G80" s="125"/>
      <c r="H80" s="125"/>
      <c r="I80" s="125"/>
      <c r="J80" s="125"/>
      <c r="K80" s="125"/>
      <c r="L80" s="126"/>
      <c r="M80" s="124">
        <f>D6</f>
        <v>0</v>
      </c>
      <c r="N80" s="125"/>
      <c r="O80" s="125"/>
      <c r="P80" s="125"/>
      <c r="Q80" s="125"/>
      <c r="R80" s="125"/>
      <c r="S80" s="125"/>
      <c r="T80" s="125"/>
      <c r="U80" s="125"/>
      <c r="V80" s="125"/>
      <c r="W80" s="126"/>
      <c r="X80" s="124" t="s">
        <v>1</v>
      </c>
      <c r="Y80" s="125"/>
      <c r="Z80" s="127" t="s">
        <v>11</v>
      </c>
      <c r="AA80" s="128"/>
      <c r="AB80" s="128"/>
      <c r="AC80" s="128"/>
      <c r="AD80" s="128"/>
      <c r="AE80" s="129"/>
      <c r="AF80" s="124" t="s">
        <v>2</v>
      </c>
      <c r="AG80" s="125"/>
      <c r="AH80" s="130">
        <v>2022</v>
      </c>
      <c r="AI80" s="130"/>
      <c r="AJ80" s="130"/>
      <c r="AK80" s="131"/>
      <c r="AR80" s="14"/>
      <c r="AS80" s="14"/>
      <c r="AT80" s="14"/>
    </row>
    <row r="81" spans="1:46" ht="14.5" outlineLevel="1" thickBot="1" x14ac:dyDescent="0.4">
      <c r="AK81" s="15"/>
      <c r="AR81" s="14"/>
      <c r="AS81" s="14"/>
      <c r="AT81" s="14"/>
    </row>
    <row r="82" spans="1:46" outlineLevel="1" x14ac:dyDescent="0.35">
      <c r="A82" s="114" t="s">
        <v>30</v>
      </c>
      <c r="B82" s="116" t="s">
        <v>27</v>
      </c>
      <c r="C82" s="116" t="s">
        <v>24</v>
      </c>
      <c r="D82" s="118" t="s">
        <v>26</v>
      </c>
      <c r="E82" s="8">
        <v>1</v>
      </c>
      <c r="F82" s="72">
        <v>2</v>
      </c>
      <c r="G82" s="72">
        <v>3</v>
      </c>
      <c r="H82" s="72">
        <v>4</v>
      </c>
      <c r="I82" s="6">
        <v>5</v>
      </c>
      <c r="J82" s="6">
        <v>6</v>
      </c>
      <c r="K82" s="72">
        <v>7</v>
      </c>
      <c r="L82" s="72">
        <v>8</v>
      </c>
      <c r="M82" s="72">
        <v>9</v>
      </c>
      <c r="N82" s="72">
        <v>10</v>
      </c>
      <c r="O82" s="72">
        <v>11</v>
      </c>
      <c r="P82" s="6">
        <v>12</v>
      </c>
      <c r="Q82" s="6">
        <v>13</v>
      </c>
      <c r="R82" s="72">
        <v>14</v>
      </c>
      <c r="S82" s="72">
        <v>15</v>
      </c>
      <c r="T82" s="72">
        <v>16</v>
      </c>
      <c r="U82" s="8">
        <v>17</v>
      </c>
      <c r="V82" s="72">
        <v>18</v>
      </c>
      <c r="W82" s="6">
        <v>19</v>
      </c>
      <c r="X82" s="6">
        <v>20</v>
      </c>
      <c r="Y82" s="72">
        <v>21</v>
      </c>
      <c r="Z82" s="72">
        <v>22</v>
      </c>
      <c r="AA82" s="72">
        <v>23</v>
      </c>
      <c r="AB82" s="72">
        <v>24</v>
      </c>
      <c r="AC82" s="72">
        <v>25</v>
      </c>
      <c r="AD82" s="6">
        <v>26</v>
      </c>
      <c r="AE82" s="6">
        <v>27</v>
      </c>
      <c r="AF82" s="72">
        <v>28</v>
      </c>
      <c r="AG82" s="72">
        <v>29</v>
      </c>
      <c r="AH82" s="72">
        <v>30</v>
      </c>
      <c r="AI82" s="84"/>
      <c r="AJ82" s="120" t="s">
        <v>51</v>
      </c>
      <c r="AK82" s="122" t="s">
        <v>28</v>
      </c>
      <c r="AR82" s="14"/>
      <c r="AS82" s="14"/>
      <c r="AT82" s="14"/>
    </row>
    <row r="83" spans="1:46" ht="14.5" outlineLevel="1" thickBot="1" x14ac:dyDescent="0.4">
      <c r="A83" s="115"/>
      <c r="B83" s="117"/>
      <c r="C83" s="117"/>
      <c r="D83" s="119"/>
      <c r="E83" s="9" t="s">
        <v>35</v>
      </c>
      <c r="F83" s="73" t="s">
        <v>36</v>
      </c>
      <c r="G83" s="73" t="s">
        <v>37</v>
      </c>
      <c r="H83" s="73" t="s">
        <v>38</v>
      </c>
      <c r="I83" s="7" t="s">
        <v>39</v>
      </c>
      <c r="J83" s="7" t="s">
        <v>40</v>
      </c>
      <c r="K83" s="73" t="s">
        <v>34</v>
      </c>
      <c r="L83" s="73" t="s">
        <v>35</v>
      </c>
      <c r="M83" s="73" t="s">
        <v>36</v>
      </c>
      <c r="N83" s="73" t="s">
        <v>37</v>
      </c>
      <c r="O83" s="73" t="s">
        <v>38</v>
      </c>
      <c r="P83" s="7" t="s">
        <v>39</v>
      </c>
      <c r="Q83" s="7" t="s">
        <v>40</v>
      </c>
      <c r="R83" s="73" t="s">
        <v>34</v>
      </c>
      <c r="S83" s="73" t="s">
        <v>35</v>
      </c>
      <c r="T83" s="73" t="s">
        <v>36</v>
      </c>
      <c r="U83" s="9" t="s">
        <v>37</v>
      </c>
      <c r="V83" s="73" t="s">
        <v>38</v>
      </c>
      <c r="W83" s="7" t="s">
        <v>39</v>
      </c>
      <c r="X83" s="7" t="s">
        <v>40</v>
      </c>
      <c r="Y83" s="73" t="s">
        <v>34</v>
      </c>
      <c r="Z83" s="73" t="s">
        <v>35</v>
      </c>
      <c r="AA83" s="73" t="s">
        <v>36</v>
      </c>
      <c r="AB83" s="73" t="s">
        <v>37</v>
      </c>
      <c r="AC83" s="73" t="s">
        <v>38</v>
      </c>
      <c r="AD83" s="7" t="s">
        <v>39</v>
      </c>
      <c r="AE83" s="7" t="s">
        <v>40</v>
      </c>
      <c r="AF83" s="73" t="s">
        <v>34</v>
      </c>
      <c r="AG83" s="73" t="s">
        <v>35</v>
      </c>
      <c r="AH83" s="73" t="s">
        <v>36</v>
      </c>
      <c r="AI83" s="85"/>
      <c r="AJ83" s="121"/>
      <c r="AK83" s="123"/>
      <c r="AR83" s="14"/>
      <c r="AS83" s="14"/>
      <c r="AT83" s="14"/>
    </row>
    <row r="84" spans="1:46" ht="28.5" customHeight="1" outlineLevel="1" thickBot="1" x14ac:dyDescent="0.4">
      <c r="A84" s="42">
        <f>D4</f>
        <v>0</v>
      </c>
      <c r="B84" s="43" t="str">
        <f>D11</f>
        <v>312111DCD2</v>
      </c>
      <c r="C84" s="44" t="str">
        <f>D8</f>
        <v>VYBRAŤ</v>
      </c>
      <c r="D84" s="44">
        <f>D9</f>
        <v>0</v>
      </c>
      <c r="E84" s="25"/>
      <c r="F84" s="3"/>
      <c r="G84" s="3"/>
      <c r="H84" s="3"/>
      <c r="I84" s="18"/>
      <c r="J84" s="18"/>
      <c r="K84" s="3"/>
      <c r="L84" s="3"/>
      <c r="M84" s="3"/>
      <c r="N84" s="3"/>
      <c r="O84" s="3"/>
      <c r="P84" s="18"/>
      <c r="Q84" s="18"/>
      <c r="R84" s="3"/>
      <c r="S84" s="3"/>
      <c r="T84" s="3"/>
      <c r="U84" s="25"/>
      <c r="V84" s="3"/>
      <c r="W84" s="18"/>
      <c r="X84" s="18"/>
      <c r="Y84" s="3"/>
      <c r="Z84" s="3"/>
      <c r="AA84" s="3"/>
      <c r="AB84" s="3"/>
      <c r="AC84" s="3"/>
      <c r="AD84" s="18"/>
      <c r="AE84" s="18"/>
      <c r="AF84" s="3"/>
      <c r="AG84" s="3"/>
      <c r="AH84" s="3"/>
      <c r="AI84" s="86"/>
      <c r="AJ84" s="50">
        <f>IF(AK84&gt;0,165,0)</f>
        <v>0</v>
      </c>
      <c r="AK84" s="51">
        <f>SUM(E84:AI84)</f>
        <v>0</v>
      </c>
      <c r="AR84" s="14"/>
      <c r="AS84" s="14"/>
      <c r="AT84" s="14"/>
    </row>
    <row r="85" spans="1:46" outlineLevel="1" x14ac:dyDescent="0.35">
      <c r="AR85" s="14"/>
      <c r="AS85" s="14"/>
      <c r="AT85" s="14"/>
    </row>
    <row r="86" spans="1:46" ht="14.5" thickBot="1" x14ac:dyDescent="0.4">
      <c r="A86" s="81"/>
      <c r="B86" s="21"/>
      <c r="C86" s="21"/>
      <c r="D86" s="21"/>
      <c r="E86" s="22"/>
      <c r="V86" s="23"/>
      <c r="X86" s="24"/>
      <c r="AA86" s="24"/>
      <c r="AR86" s="14"/>
      <c r="AS86" s="14"/>
      <c r="AT86" s="14"/>
    </row>
    <row r="87" spans="1:46" ht="14.5" outlineLevel="1" thickBot="1" x14ac:dyDescent="0.4">
      <c r="A87" s="78" t="s">
        <v>0</v>
      </c>
      <c r="B87" s="79"/>
      <c r="C87" s="79"/>
      <c r="D87" s="124" t="s">
        <v>45</v>
      </c>
      <c r="E87" s="125"/>
      <c r="F87" s="125"/>
      <c r="G87" s="125"/>
      <c r="H87" s="125"/>
      <c r="I87" s="125"/>
      <c r="J87" s="125"/>
      <c r="K87" s="125"/>
      <c r="L87" s="126"/>
      <c r="M87" s="124">
        <f>D6</f>
        <v>0</v>
      </c>
      <c r="N87" s="125"/>
      <c r="O87" s="125"/>
      <c r="P87" s="125"/>
      <c r="Q87" s="125"/>
      <c r="R87" s="125"/>
      <c r="S87" s="125"/>
      <c r="T87" s="125"/>
      <c r="U87" s="125"/>
      <c r="V87" s="125"/>
      <c r="W87" s="126"/>
      <c r="X87" s="124" t="s">
        <v>1</v>
      </c>
      <c r="Y87" s="125"/>
      <c r="Z87" s="127" t="s">
        <v>12</v>
      </c>
      <c r="AA87" s="128"/>
      <c r="AB87" s="128"/>
      <c r="AC87" s="128"/>
      <c r="AD87" s="128"/>
      <c r="AE87" s="129"/>
      <c r="AF87" s="124" t="s">
        <v>2</v>
      </c>
      <c r="AG87" s="125"/>
      <c r="AH87" s="130">
        <v>2022</v>
      </c>
      <c r="AI87" s="130"/>
      <c r="AJ87" s="130"/>
      <c r="AK87" s="131"/>
      <c r="AR87" s="14"/>
      <c r="AS87" s="14"/>
      <c r="AT87" s="14"/>
    </row>
    <row r="88" spans="1:46" ht="14.5" outlineLevel="1" thickBot="1" x14ac:dyDescent="0.4">
      <c r="AK88" s="15"/>
      <c r="AR88" s="14"/>
      <c r="AS88" s="14"/>
      <c r="AT88" s="14"/>
    </row>
    <row r="89" spans="1:46" outlineLevel="1" x14ac:dyDescent="0.35">
      <c r="A89" s="114" t="s">
        <v>30</v>
      </c>
      <c r="B89" s="116" t="s">
        <v>27</v>
      </c>
      <c r="C89" s="116" t="s">
        <v>24</v>
      </c>
      <c r="D89" s="118" t="s">
        <v>26</v>
      </c>
      <c r="E89" s="72">
        <v>1</v>
      </c>
      <c r="F89" s="72">
        <v>2</v>
      </c>
      <c r="G89" s="6">
        <v>3</v>
      </c>
      <c r="H89" s="6">
        <v>4</v>
      </c>
      <c r="I89" s="72">
        <v>5</v>
      </c>
      <c r="J89" s="72">
        <v>6</v>
      </c>
      <c r="K89" s="72">
        <v>7</v>
      </c>
      <c r="L89" s="72">
        <v>8</v>
      </c>
      <c r="M89" s="72">
        <v>9</v>
      </c>
      <c r="N89" s="6">
        <v>10</v>
      </c>
      <c r="O89" s="6">
        <v>11</v>
      </c>
      <c r="P89" s="72">
        <v>12</v>
      </c>
      <c r="Q89" s="72">
        <v>13</v>
      </c>
      <c r="R89" s="72">
        <v>14</v>
      </c>
      <c r="S89" s="72">
        <v>15</v>
      </c>
      <c r="T89" s="72">
        <v>16</v>
      </c>
      <c r="U89" s="6">
        <v>17</v>
      </c>
      <c r="V89" s="6">
        <v>18</v>
      </c>
      <c r="W89" s="72">
        <v>19</v>
      </c>
      <c r="X89" s="72">
        <v>20</v>
      </c>
      <c r="Y89" s="72">
        <v>21</v>
      </c>
      <c r="Z89" s="72">
        <v>22</v>
      </c>
      <c r="AA89" s="72">
        <v>23</v>
      </c>
      <c r="AB89" s="6">
        <v>24</v>
      </c>
      <c r="AC89" s="6">
        <v>25</v>
      </c>
      <c r="AD89" s="8">
        <v>26</v>
      </c>
      <c r="AE89" s="72">
        <v>27</v>
      </c>
      <c r="AF89" s="72">
        <v>28</v>
      </c>
      <c r="AG89" s="72">
        <v>29</v>
      </c>
      <c r="AH89" s="72">
        <v>30</v>
      </c>
      <c r="AI89" s="6">
        <v>31</v>
      </c>
      <c r="AJ89" s="120" t="s">
        <v>51</v>
      </c>
      <c r="AK89" s="122" t="s">
        <v>28</v>
      </c>
      <c r="AR89" s="14"/>
      <c r="AS89" s="14"/>
      <c r="AT89" s="14"/>
    </row>
    <row r="90" spans="1:46" ht="14.5" outlineLevel="1" thickBot="1" x14ac:dyDescent="0.4">
      <c r="A90" s="115"/>
      <c r="B90" s="117"/>
      <c r="C90" s="117"/>
      <c r="D90" s="119"/>
      <c r="E90" s="73" t="s">
        <v>37</v>
      </c>
      <c r="F90" s="73" t="s">
        <v>38</v>
      </c>
      <c r="G90" s="7" t="s">
        <v>39</v>
      </c>
      <c r="H90" s="7" t="s">
        <v>40</v>
      </c>
      <c r="I90" s="73" t="s">
        <v>34</v>
      </c>
      <c r="J90" s="73" t="s">
        <v>35</v>
      </c>
      <c r="K90" s="73" t="s">
        <v>36</v>
      </c>
      <c r="L90" s="73" t="s">
        <v>37</v>
      </c>
      <c r="M90" s="73" t="s">
        <v>38</v>
      </c>
      <c r="N90" s="7" t="s">
        <v>39</v>
      </c>
      <c r="O90" s="7" t="s">
        <v>40</v>
      </c>
      <c r="P90" s="73" t="s">
        <v>34</v>
      </c>
      <c r="Q90" s="73" t="s">
        <v>35</v>
      </c>
      <c r="R90" s="73" t="s">
        <v>36</v>
      </c>
      <c r="S90" s="73" t="s">
        <v>37</v>
      </c>
      <c r="T90" s="73" t="s">
        <v>38</v>
      </c>
      <c r="U90" s="7" t="s">
        <v>39</v>
      </c>
      <c r="V90" s="7" t="s">
        <v>40</v>
      </c>
      <c r="W90" s="73" t="s">
        <v>34</v>
      </c>
      <c r="X90" s="73" t="s">
        <v>35</v>
      </c>
      <c r="Y90" s="73" t="s">
        <v>36</v>
      </c>
      <c r="Z90" s="73" t="s">
        <v>37</v>
      </c>
      <c r="AA90" s="73" t="s">
        <v>38</v>
      </c>
      <c r="AB90" s="7" t="s">
        <v>39</v>
      </c>
      <c r="AC90" s="7" t="s">
        <v>40</v>
      </c>
      <c r="AD90" s="9" t="s">
        <v>34</v>
      </c>
      <c r="AE90" s="73" t="s">
        <v>35</v>
      </c>
      <c r="AF90" s="73" t="s">
        <v>36</v>
      </c>
      <c r="AG90" s="73" t="s">
        <v>37</v>
      </c>
      <c r="AH90" s="73" t="s">
        <v>38</v>
      </c>
      <c r="AI90" s="7" t="s">
        <v>39</v>
      </c>
      <c r="AJ90" s="121"/>
      <c r="AK90" s="123"/>
      <c r="AR90" s="14"/>
      <c r="AS90" s="14"/>
      <c r="AT90" s="14"/>
    </row>
    <row r="91" spans="1:46" ht="28.5" customHeight="1" outlineLevel="1" thickBot="1" x14ac:dyDescent="0.4">
      <c r="A91" s="42">
        <f>D4</f>
        <v>0</v>
      </c>
      <c r="B91" s="43" t="str">
        <f>D11</f>
        <v>312111DCD2</v>
      </c>
      <c r="C91" s="44" t="str">
        <f>D8</f>
        <v>VYBRAŤ</v>
      </c>
      <c r="D91" s="44">
        <f>D9</f>
        <v>0</v>
      </c>
      <c r="E91" s="3"/>
      <c r="F91" s="3"/>
      <c r="G91" s="18"/>
      <c r="H91" s="18"/>
      <c r="I91" s="3"/>
      <c r="J91" s="3"/>
      <c r="K91" s="3"/>
      <c r="L91" s="3"/>
      <c r="M91" s="3"/>
      <c r="N91" s="18"/>
      <c r="O91" s="18"/>
      <c r="P91" s="3"/>
      <c r="Q91" s="3"/>
      <c r="R91" s="3"/>
      <c r="S91" s="3"/>
      <c r="T91" s="3"/>
      <c r="U91" s="18"/>
      <c r="V91" s="18"/>
      <c r="W91" s="3"/>
      <c r="X91" s="3"/>
      <c r="Y91" s="3"/>
      <c r="Z91" s="3"/>
      <c r="AA91" s="3"/>
      <c r="AB91" s="18"/>
      <c r="AC91" s="18"/>
      <c r="AD91" s="25"/>
      <c r="AE91" s="3"/>
      <c r="AF91" s="3"/>
      <c r="AG91" s="3"/>
      <c r="AH91" s="3"/>
      <c r="AI91" s="18"/>
      <c r="AJ91" s="50">
        <f>IF(AK91&gt;0,165,0)</f>
        <v>0</v>
      </c>
      <c r="AK91" s="51">
        <f>SUM(E91:AI91)</f>
        <v>0</v>
      </c>
      <c r="AR91" s="14"/>
      <c r="AS91" s="14"/>
      <c r="AT91" s="14"/>
    </row>
    <row r="92" spans="1:46" outlineLevel="1" x14ac:dyDescent="0.35">
      <c r="AR92" s="14"/>
      <c r="AS92" s="14"/>
      <c r="AT92" s="14"/>
    </row>
    <row r="93" spans="1:46" ht="14.5" thickBot="1" x14ac:dyDescent="0.4">
      <c r="A93" s="81"/>
      <c r="B93" s="21"/>
      <c r="C93" s="21"/>
      <c r="D93" s="21"/>
      <c r="E93" s="22"/>
      <c r="V93" s="23"/>
      <c r="X93" s="24"/>
      <c r="AA93" s="24"/>
      <c r="AR93" s="14"/>
      <c r="AS93" s="14"/>
      <c r="AT93" s="14"/>
    </row>
    <row r="94" spans="1:46" ht="14.5" outlineLevel="1" thickBot="1" x14ac:dyDescent="0.4">
      <c r="A94" s="78" t="s">
        <v>0</v>
      </c>
      <c r="B94" s="79"/>
      <c r="C94" s="79"/>
      <c r="D94" s="124" t="s">
        <v>45</v>
      </c>
      <c r="E94" s="125"/>
      <c r="F94" s="125"/>
      <c r="G94" s="125"/>
      <c r="H94" s="125"/>
      <c r="I94" s="125"/>
      <c r="J94" s="125"/>
      <c r="K94" s="125"/>
      <c r="L94" s="126"/>
      <c r="M94" s="124">
        <f>D6</f>
        <v>0</v>
      </c>
      <c r="N94" s="125"/>
      <c r="O94" s="125"/>
      <c r="P94" s="125"/>
      <c r="Q94" s="125"/>
      <c r="R94" s="125"/>
      <c r="S94" s="125"/>
      <c r="T94" s="125"/>
      <c r="U94" s="125"/>
      <c r="V94" s="125"/>
      <c r="W94" s="126"/>
      <c r="X94" s="124" t="s">
        <v>1</v>
      </c>
      <c r="Y94" s="125"/>
      <c r="Z94" s="127" t="s">
        <v>3</v>
      </c>
      <c r="AA94" s="128"/>
      <c r="AB94" s="128"/>
      <c r="AC94" s="128"/>
      <c r="AD94" s="128"/>
      <c r="AE94" s="129"/>
      <c r="AF94" s="124" t="s">
        <v>2</v>
      </c>
      <c r="AG94" s="125"/>
      <c r="AH94" s="130">
        <v>2023</v>
      </c>
      <c r="AI94" s="130"/>
      <c r="AJ94" s="130"/>
      <c r="AK94" s="131"/>
      <c r="AR94" s="14"/>
      <c r="AS94" s="14"/>
      <c r="AT94" s="14"/>
    </row>
    <row r="95" spans="1:46" ht="14.5" outlineLevel="1" thickBot="1" x14ac:dyDescent="0.4">
      <c r="AK95" s="15"/>
      <c r="AR95" s="14"/>
      <c r="AS95" s="14"/>
      <c r="AT95" s="14"/>
    </row>
    <row r="96" spans="1:46" outlineLevel="1" x14ac:dyDescent="0.35">
      <c r="A96" s="114" t="s">
        <v>30</v>
      </c>
      <c r="B96" s="116" t="s">
        <v>27</v>
      </c>
      <c r="C96" s="116" t="s">
        <v>24</v>
      </c>
      <c r="D96" s="118" t="s">
        <v>26</v>
      </c>
      <c r="E96" s="6">
        <v>1</v>
      </c>
      <c r="F96" s="72">
        <v>2</v>
      </c>
      <c r="G96" s="72">
        <v>3</v>
      </c>
      <c r="H96" s="72">
        <v>4</v>
      </c>
      <c r="I96" s="72">
        <v>5</v>
      </c>
      <c r="J96" s="8">
        <v>6</v>
      </c>
      <c r="K96" s="6">
        <v>7</v>
      </c>
      <c r="L96" s="6">
        <v>8</v>
      </c>
      <c r="M96" s="72">
        <v>9</v>
      </c>
      <c r="N96" s="72">
        <v>10</v>
      </c>
      <c r="O96" s="72">
        <v>11</v>
      </c>
      <c r="P96" s="72">
        <v>12</v>
      </c>
      <c r="Q96" s="72">
        <v>13</v>
      </c>
      <c r="R96" s="6">
        <v>14</v>
      </c>
      <c r="S96" s="6">
        <v>15</v>
      </c>
      <c r="T96" s="72">
        <v>16</v>
      </c>
      <c r="U96" s="72">
        <v>17</v>
      </c>
      <c r="V96" s="72">
        <v>18</v>
      </c>
      <c r="W96" s="72">
        <v>19</v>
      </c>
      <c r="X96" s="72">
        <v>20</v>
      </c>
      <c r="Y96" s="6">
        <v>21</v>
      </c>
      <c r="Z96" s="6">
        <v>22</v>
      </c>
      <c r="AA96" s="72">
        <v>23</v>
      </c>
      <c r="AB96" s="72">
        <v>24</v>
      </c>
      <c r="AC96" s="72">
        <v>25</v>
      </c>
      <c r="AD96" s="72">
        <v>26</v>
      </c>
      <c r="AE96" s="72">
        <v>27</v>
      </c>
      <c r="AF96" s="6">
        <v>28</v>
      </c>
      <c r="AG96" s="6">
        <v>29</v>
      </c>
      <c r="AH96" s="72">
        <v>30</v>
      </c>
      <c r="AI96" s="72">
        <v>31</v>
      </c>
      <c r="AJ96" s="120" t="s">
        <v>51</v>
      </c>
      <c r="AK96" s="122" t="s">
        <v>28</v>
      </c>
      <c r="AR96" s="14"/>
      <c r="AS96" s="14"/>
      <c r="AT96" s="14"/>
    </row>
    <row r="97" spans="1:46" ht="14.5" outlineLevel="1" thickBot="1" x14ac:dyDescent="0.4">
      <c r="A97" s="115"/>
      <c r="B97" s="117"/>
      <c r="C97" s="117"/>
      <c r="D97" s="119"/>
      <c r="E97" s="7" t="s">
        <v>40</v>
      </c>
      <c r="F97" s="73" t="s">
        <v>34</v>
      </c>
      <c r="G97" s="73" t="s">
        <v>35</v>
      </c>
      <c r="H97" s="73" t="s">
        <v>36</v>
      </c>
      <c r="I97" s="73" t="s">
        <v>37</v>
      </c>
      <c r="J97" s="9" t="s">
        <v>38</v>
      </c>
      <c r="K97" s="7" t="s">
        <v>39</v>
      </c>
      <c r="L97" s="7" t="s">
        <v>40</v>
      </c>
      <c r="M97" s="73" t="s">
        <v>34</v>
      </c>
      <c r="N97" s="73" t="s">
        <v>35</v>
      </c>
      <c r="O97" s="73" t="s">
        <v>36</v>
      </c>
      <c r="P97" s="73" t="s">
        <v>37</v>
      </c>
      <c r="Q97" s="73" t="s">
        <v>38</v>
      </c>
      <c r="R97" s="7" t="s">
        <v>39</v>
      </c>
      <c r="S97" s="7" t="s">
        <v>40</v>
      </c>
      <c r="T97" s="73" t="s">
        <v>34</v>
      </c>
      <c r="U97" s="73" t="s">
        <v>35</v>
      </c>
      <c r="V97" s="73" t="s">
        <v>36</v>
      </c>
      <c r="W97" s="73" t="s">
        <v>37</v>
      </c>
      <c r="X97" s="73" t="s">
        <v>38</v>
      </c>
      <c r="Y97" s="7" t="s">
        <v>39</v>
      </c>
      <c r="Z97" s="7" t="s">
        <v>40</v>
      </c>
      <c r="AA97" s="73" t="s">
        <v>34</v>
      </c>
      <c r="AB97" s="73" t="s">
        <v>35</v>
      </c>
      <c r="AC97" s="73" t="s">
        <v>36</v>
      </c>
      <c r="AD97" s="73" t="s">
        <v>37</v>
      </c>
      <c r="AE97" s="73" t="s">
        <v>38</v>
      </c>
      <c r="AF97" s="7" t="s">
        <v>39</v>
      </c>
      <c r="AG97" s="7" t="s">
        <v>40</v>
      </c>
      <c r="AH97" s="73" t="s">
        <v>34</v>
      </c>
      <c r="AI97" s="73" t="s">
        <v>35</v>
      </c>
      <c r="AJ97" s="121"/>
      <c r="AK97" s="123"/>
      <c r="AR97" s="14"/>
      <c r="AS97" s="14"/>
      <c r="AT97" s="14"/>
    </row>
    <row r="98" spans="1:46" ht="28.5" customHeight="1" outlineLevel="1" thickBot="1" x14ac:dyDescent="0.4">
      <c r="A98" s="42">
        <f>D4</f>
        <v>0</v>
      </c>
      <c r="B98" s="43" t="str">
        <f>D11</f>
        <v>312111DCD2</v>
      </c>
      <c r="C98" s="44" t="str">
        <f>D8</f>
        <v>VYBRAŤ</v>
      </c>
      <c r="D98" s="44">
        <f>D9</f>
        <v>0</v>
      </c>
      <c r="E98" s="18"/>
      <c r="F98" s="3"/>
      <c r="G98" s="3"/>
      <c r="H98" s="3"/>
      <c r="I98" s="3"/>
      <c r="J98" s="25"/>
      <c r="K98" s="18"/>
      <c r="L98" s="18"/>
      <c r="M98" s="3"/>
      <c r="N98" s="3"/>
      <c r="O98" s="3"/>
      <c r="P98" s="3"/>
      <c r="Q98" s="3"/>
      <c r="R98" s="18"/>
      <c r="S98" s="18"/>
      <c r="T98" s="3"/>
      <c r="U98" s="3"/>
      <c r="V98" s="3"/>
      <c r="W98" s="3"/>
      <c r="X98" s="3"/>
      <c r="Y98" s="18"/>
      <c r="Z98" s="18"/>
      <c r="AA98" s="3"/>
      <c r="AB98" s="3"/>
      <c r="AC98" s="3"/>
      <c r="AD98" s="3"/>
      <c r="AE98" s="3"/>
      <c r="AF98" s="18"/>
      <c r="AG98" s="18"/>
      <c r="AH98" s="3"/>
      <c r="AI98" s="3"/>
      <c r="AJ98" s="50">
        <f>IF(AK98&gt;0,165,0)</f>
        <v>0</v>
      </c>
      <c r="AK98" s="51">
        <f>SUM(E98:AI98)</f>
        <v>0</v>
      </c>
      <c r="AR98" s="14"/>
      <c r="AS98" s="14"/>
      <c r="AT98" s="14"/>
    </row>
    <row r="99" spans="1:46" outlineLevel="1" x14ac:dyDescent="0.35">
      <c r="AR99" s="14"/>
      <c r="AS99" s="14"/>
      <c r="AT99" s="14"/>
    </row>
    <row r="100" spans="1:46" ht="14.5" thickBot="1" x14ac:dyDescent="0.4">
      <c r="A100" s="81"/>
      <c r="B100" s="21"/>
      <c r="C100" s="21"/>
      <c r="D100" s="21"/>
      <c r="E100" s="22"/>
      <c r="V100" s="23"/>
      <c r="X100" s="24"/>
      <c r="AA100" s="24"/>
      <c r="AR100" s="14"/>
      <c r="AS100" s="14"/>
      <c r="AT100" s="14"/>
    </row>
    <row r="101" spans="1:46" ht="14.5" outlineLevel="1" thickBot="1" x14ac:dyDescent="0.4">
      <c r="A101" s="78" t="s">
        <v>0</v>
      </c>
      <c r="B101" s="79"/>
      <c r="C101" s="79"/>
      <c r="D101" s="124" t="s">
        <v>45</v>
      </c>
      <c r="E101" s="125"/>
      <c r="F101" s="125"/>
      <c r="G101" s="125"/>
      <c r="H101" s="125"/>
      <c r="I101" s="125"/>
      <c r="J101" s="125"/>
      <c r="K101" s="125"/>
      <c r="L101" s="126"/>
      <c r="M101" s="124">
        <f>D6</f>
        <v>0</v>
      </c>
      <c r="N101" s="125"/>
      <c r="O101" s="125"/>
      <c r="P101" s="125"/>
      <c r="Q101" s="125"/>
      <c r="R101" s="125"/>
      <c r="S101" s="125"/>
      <c r="T101" s="125"/>
      <c r="U101" s="125"/>
      <c r="V101" s="125"/>
      <c r="W101" s="126"/>
      <c r="X101" s="124" t="s">
        <v>1</v>
      </c>
      <c r="Y101" s="125"/>
      <c r="Z101" s="127" t="s">
        <v>4</v>
      </c>
      <c r="AA101" s="128"/>
      <c r="AB101" s="128"/>
      <c r="AC101" s="128"/>
      <c r="AD101" s="128"/>
      <c r="AE101" s="129"/>
      <c r="AF101" s="124" t="s">
        <v>2</v>
      </c>
      <c r="AG101" s="125"/>
      <c r="AH101" s="130">
        <v>2023</v>
      </c>
      <c r="AI101" s="130"/>
      <c r="AJ101" s="130"/>
      <c r="AK101" s="131"/>
      <c r="AR101" s="14"/>
      <c r="AS101" s="14"/>
      <c r="AT101" s="14"/>
    </row>
    <row r="102" spans="1:46" ht="14.5" outlineLevel="1" thickBot="1" x14ac:dyDescent="0.4">
      <c r="AK102" s="15"/>
      <c r="AR102" s="14"/>
      <c r="AS102" s="14"/>
      <c r="AT102" s="14"/>
    </row>
    <row r="103" spans="1:46" outlineLevel="1" x14ac:dyDescent="0.35">
      <c r="A103" s="114" t="s">
        <v>30</v>
      </c>
      <c r="B103" s="116" t="s">
        <v>27</v>
      </c>
      <c r="C103" s="116" t="s">
        <v>24</v>
      </c>
      <c r="D103" s="118" t="s">
        <v>26</v>
      </c>
      <c r="E103" s="72">
        <v>1</v>
      </c>
      <c r="F103" s="72">
        <v>2</v>
      </c>
      <c r="G103" s="72">
        <v>3</v>
      </c>
      <c r="H103" s="6">
        <v>4</v>
      </c>
      <c r="I103" s="6">
        <v>5</v>
      </c>
      <c r="J103" s="72">
        <v>6</v>
      </c>
      <c r="K103" s="72">
        <v>7</v>
      </c>
      <c r="L103" s="72">
        <v>8</v>
      </c>
      <c r="M103" s="72">
        <v>9</v>
      </c>
      <c r="N103" s="72">
        <v>10</v>
      </c>
      <c r="O103" s="6">
        <v>11</v>
      </c>
      <c r="P103" s="6">
        <v>12</v>
      </c>
      <c r="Q103" s="72">
        <v>13</v>
      </c>
      <c r="R103" s="72">
        <v>14</v>
      </c>
      <c r="S103" s="72">
        <v>15</v>
      </c>
      <c r="T103" s="72">
        <v>16</v>
      </c>
      <c r="U103" s="72">
        <v>17</v>
      </c>
      <c r="V103" s="6">
        <v>18</v>
      </c>
      <c r="W103" s="6">
        <v>19</v>
      </c>
      <c r="X103" s="72">
        <v>20</v>
      </c>
      <c r="Y103" s="72">
        <v>21</v>
      </c>
      <c r="Z103" s="72">
        <v>22</v>
      </c>
      <c r="AA103" s="72">
        <v>23</v>
      </c>
      <c r="AB103" s="72">
        <v>24</v>
      </c>
      <c r="AC103" s="6">
        <v>25</v>
      </c>
      <c r="AD103" s="6">
        <v>26</v>
      </c>
      <c r="AE103" s="72">
        <v>27</v>
      </c>
      <c r="AF103" s="72">
        <v>28</v>
      </c>
      <c r="AG103" s="84"/>
      <c r="AH103" s="84"/>
      <c r="AI103" s="84"/>
      <c r="AJ103" s="120" t="s">
        <v>51</v>
      </c>
      <c r="AK103" s="122" t="s">
        <v>28</v>
      </c>
      <c r="AR103" s="14"/>
      <c r="AS103" s="14"/>
      <c r="AT103" s="14"/>
    </row>
    <row r="104" spans="1:46" ht="14.5" outlineLevel="1" thickBot="1" x14ac:dyDescent="0.4">
      <c r="A104" s="115"/>
      <c r="B104" s="117"/>
      <c r="C104" s="117"/>
      <c r="D104" s="119"/>
      <c r="E104" s="73" t="s">
        <v>36</v>
      </c>
      <c r="F104" s="73" t="s">
        <v>37</v>
      </c>
      <c r="G104" s="73" t="s">
        <v>38</v>
      </c>
      <c r="H104" s="7" t="s">
        <v>39</v>
      </c>
      <c r="I104" s="7" t="s">
        <v>40</v>
      </c>
      <c r="J104" s="73" t="s">
        <v>34</v>
      </c>
      <c r="K104" s="73" t="s">
        <v>35</v>
      </c>
      <c r="L104" s="73" t="s">
        <v>36</v>
      </c>
      <c r="M104" s="73" t="s">
        <v>37</v>
      </c>
      <c r="N104" s="73" t="s">
        <v>38</v>
      </c>
      <c r="O104" s="7" t="s">
        <v>39</v>
      </c>
      <c r="P104" s="7" t="s">
        <v>40</v>
      </c>
      <c r="Q104" s="73" t="s">
        <v>34</v>
      </c>
      <c r="R104" s="73" t="s">
        <v>35</v>
      </c>
      <c r="S104" s="73" t="s">
        <v>36</v>
      </c>
      <c r="T104" s="73" t="s">
        <v>37</v>
      </c>
      <c r="U104" s="73" t="s">
        <v>38</v>
      </c>
      <c r="V104" s="7" t="s">
        <v>39</v>
      </c>
      <c r="W104" s="7" t="s">
        <v>40</v>
      </c>
      <c r="X104" s="73" t="s">
        <v>34</v>
      </c>
      <c r="Y104" s="73" t="s">
        <v>35</v>
      </c>
      <c r="Z104" s="73" t="s">
        <v>36</v>
      </c>
      <c r="AA104" s="73" t="s">
        <v>37</v>
      </c>
      <c r="AB104" s="73" t="s">
        <v>38</v>
      </c>
      <c r="AC104" s="7" t="s">
        <v>39</v>
      </c>
      <c r="AD104" s="7" t="s">
        <v>40</v>
      </c>
      <c r="AE104" s="73" t="s">
        <v>34</v>
      </c>
      <c r="AF104" s="73" t="s">
        <v>35</v>
      </c>
      <c r="AG104" s="85"/>
      <c r="AH104" s="85"/>
      <c r="AI104" s="85"/>
      <c r="AJ104" s="121"/>
      <c r="AK104" s="123"/>
      <c r="AR104" s="14"/>
      <c r="AS104" s="14"/>
      <c r="AT104" s="14"/>
    </row>
    <row r="105" spans="1:46" ht="28.5" customHeight="1" outlineLevel="1" thickBot="1" x14ac:dyDescent="0.4">
      <c r="A105" s="42">
        <f>D4</f>
        <v>0</v>
      </c>
      <c r="B105" s="43" t="str">
        <f>D11</f>
        <v>312111DCD2</v>
      </c>
      <c r="C105" s="44" t="str">
        <f>D8</f>
        <v>VYBRAŤ</v>
      </c>
      <c r="D105" s="44">
        <f>D9</f>
        <v>0</v>
      </c>
      <c r="E105" s="3"/>
      <c r="F105" s="3"/>
      <c r="G105" s="3"/>
      <c r="H105" s="18"/>
      <c r="I105" s="18"/>
      <c r="J105" s="3"/>
      <c r="K105" s="3"/>
      <c r="L105" s="3"/>
      <c r="M105" s="3"/>
      <c r="N105" s="3"/>
      <c r="O105" s="18"/>
      <c r="P105" s="18"/>
      <c r="Q105" s="3"/>
      <c r="R105" s="3"/>
      <c r="S105" s="3"/>
      <c r="T105" s="3"/>
      <c r="U105" s="3"/>
      <c r="V105" s="18"/>
      <c r="W105" s="18"/>
      <c r="X105" s="3"/>
      <c r="Y105" s="3"/>
      <c r="Z105" s="3"/>
      <c r="AA105" s="3"/>
      <c r="AB105" s="3"/>
      <c r="AC105" s="18"/>
      <c r="AD105" s="18"/>
      <c r="AE105" s="3"/>
      <c r="AF105" s="3"/>
      <c r="AG105" s="86"/>
      <c r="AH105" s="86"/>
      <c r="AI105" s="86"/>
      <c r="AJ105" s="50">
        <f>IF(AK105&gt;0,150,0)</f>
        <v>0</v>
      </c>
      <c r="AK105" s="51">
        <f>SUM(E105:AI105)</f>
        <v>0</v>
      </c>
      <c r="AR105" s="14"/>
      <c r="AS105" s="14"/>
      <c r="AT105" s="14"/>
    </row>
    <row r="106" spans="1:46" outlineLevel="1" x14ac:dyDescent="0.35">
      <c r="AR106" s="14"/>
      <c r="AS106" s="14"/>
      <c r="AT106" s="14"/>
    </row>
    <row r="107" spans="1:46" ht="14.5" thickBot="1" x14ac:dyDescent="0.4">
      <c r="A107" s="81"/>
      <c r="B107" s="21"/>
      <c r="C107" s="21"/>
      <c r="D107" s="21"/>
      <c r="E107" s="22"/>
      <c r="V107" s="23"/>
      <c r="X107" s="24"/>
      <c r="AA107" s="24"/>
      <c r="AR107" s="14"/>
      <c r="AS107" s="14"/>
      <c r="AT107" s="14"/>
    </row>
    <row r="108" spans="1:46" ht="14.5" outlineLevel="1" thickBot="1" x14ac:dyDescent="0.4">
      <c r="A108" s="78" t="s">
        <v>0</v>
      </c>
      <c r="B108" s="79"/>
      <c r="C108" s="79"/>
      <c r="D108" s="124" t="s">
        <v>45</v>
      </c>
      <c r="E108" s="125"/>
      <c r="F108" s="125"/>
      <c r="G108" s="125"/>
      <c r="H108" s="125"/>
      <c r="I108" s="125"/>
      <c r="J108" s="125"/>
      <c r="K108" s="125"/>
      <c r="L108" s="126"/>
      <c r="M108" s="124">
        <f>D6</f>
        <v>0</v>
      </c>
      <c r="N108" s="125"/>
      <c r="O108" s="125"/>
      <c r="P108" s="125"/>
      <c r="Q108" s="125"/>
      <c r="R108" s="125"/>
      <c r="S108" s="125"/>
      <c r="T108" s="125"/>
      <c r="U108" s="125"/>
      <c r="V108" s="125"/>
      <c r="W108" s="126"/>
      <c r="X108" s="124" t="s">
        <v>1</v>
      </c>
      <c r="Y108" s="125"/>
      <c r="Z108" s="127" t="s">
        <v>5</v>
      </c>
      <c r="AA108" s="128"/>
      <c r="AB108" s="128"/>
      <c r="AC108" s="128"/>
      <c r="AD108" s="128"/>
      <c r="AE108" s="129"/>
      <c r="AF108" s="124" t="s">
        <v>2</v>
      </c>
      <c r="AG108" s="125"/>
      <c r="AH108" s="130">
        <v>2023</v>
      </c>
      <c r="AI108" s="130"/>
      <c r="AJ108" s="130"/>
      <c r="AK108" s="131"/>
      <c r="AR108" s="14"/>
      <c r="AS108" s="14"/>
      <c r="AT108" s="14"/>
    </row>
    <row r="109" spans="1:46" ht="14.5" outlineLevel="1" thickBot="1" x14ac:dyDescent="0.4">
      <c r="AK109" s="15"/>
      <c r="AR109" s="14"/>
      <c r="AS109" s="14"/>
      <c r="AT109" s="14"/>
    </row>
    <row r="110" spans="1:46" outlineLevel="1" x14ac:dyDescent="0.35">
      <c r="A110" s="114" t="s">
        <v>30</v>
      </c>
      <c r="B110" s="116" t="s">
        <v>27</v>
      </c>
      <c r="C110" s="116" t="s">
        <v>24</v>
      </c>
      <c r="D110" s="118" t="s">
        <v>26</v>
      </c>
      <c r="E110" s="72">
        <v>1</v>
      </c>
      <c r="F110" s="72">
        <v>2</v>
      </c>
      <c r="G110" s="72">
        <v>3</v>
      </c>
      <c r="H110" s="6">
        <v>4</v>
      </c>
      <c r="I110" s="6">
        <v>5</v>
      </c>
      <c r="J110" s="72">
        <v>6</v>
      </c>
      <c r="K110" s="72">
        <v>7</v>
      </c>
      <c r="L110" s="72">
        <v>8</v>
      </c>
      <c r="M110" s="72">
        <v>9</v>
      </c>
      <c r="N110" s="72">
        <v>10</v>
      </c>
      <c r="O110" s="6">
        <v>11</v>
      </c>
      <c r="P110" s="6">
        <v>12</v>
      </c>
      <c r="Q110" s="72">
        <v>13</v>
      </c>
      <c r="R110" s="72">
        <v>14</v>
      </c>
      <c r="S110" s="72">
        <v>15</v>
      </c>
      <c r="T110" s="72">
        <v>16</v>
      </c>
      <c r="U110" s="72">
        <v>17</v>
      </c>
      <c r="V110" s="6">
        <v>18</v>
      </c>
      <c r="W110" s="6">
        <v>19</v>
      </c>
      <c r="X110" s="72">
        <v>20</v>
      </c>
      <c r="Y110" s="72">
        <v>21</v>
      </c>
      <c r="Z110" s="72">
        <v>22</v>
      </c>
      <c r="AA110" s="72">
        <v>23</v>
      </c>
      <c r="AB110" s="72">
        <v>24</v>
      </c>
      <c r="AC110" s="6">
        <v>25</v>
      </c>
      <c r="AD110" s="6">
        <v>26</v>
      </c>
      <c r="AE110" s="72">
        <v>27</v>
      </c>
      <c r="AF110" s="72">
        <v>28</v>
      </c>
      <c r="AG110" s="72">
        <v>29</v>
      </c>
      <c r="AH110" s="72">
        <v>30</v>
      </c>
      <c r="AI110" s="72">
        <v>31</v>
      </c>
      <c r="AJ110" s="120" t="s">
        <v>51</v>
      </c>
      <c r="AK110" s="122" t="s">
        <v>28</v>
      </c>
      <c r="AR110" s="14"/>
      <c r="AS110" s="14"/>
      <c r="AT110" s="14"/>
    </row>
    <row r="111" spans="1:46" ht="14.5" outlineLevel="1" thickBot="1" x14ac:dyDescent="0.4">
      <c r="A111" s="115"/>
      <c r="B111" s="117"/>
      <c r="C111" s="117"/>
      <c r="D111" s="119"/>
      <c r="E111" s="73" t="s">
        <v>36</v>
      </c>
      <c r="F111" s="73" t="s">
        <v>37</v>
      </c>
      <c r="G111" s="73" t="s">
        <v>38</v>
      </c>
      <c r="H111" s="7" t="s">
        <v>39</v>
      </c>
      <c r="I111" s="7" t="s">
        <v>40</v>
      </c>
      <c r="J111" s="73" t="s">
        <v>34</v>
      </c>
      <c r="K111" s="73" t="s">
        <v>35</v>
      </c>
      <c r="L111" s="73" t="s">
        <v>36</v>
      </c>
      <c r="M111" s="73" t="s">
        <v>37</v>
      </c>
      <c r="N111" s="73" t="s">
        <v>38</v>
      </c>
      <c r="O111" s="7" t="s">
        <v>39</v>
      </c>
      <c r="P111" s="7" t="s">
        <v>40</v>
      </c>
      <c r="Q111" s="73" t="s">
        <v>34</v>
      </c>
      <c r="R111" s="73" t="s">
        <v>35</v>
      </c>
      <c r="S111" s="73" t="s">
        <v>36</v>
      </c>
      <c r="T111" s="73" t="s">
        <v>37</v>
      </c>
      <c r="U111" s="73" t="s">
        <v>38</v>
      </c>
      <c r="V111" s="7" t="s">
        <v>39</v>
      </c>
      <c r="W111" s="7" t="s">
        <v>40</v>
      </c>
      <c r="X111" s="73" t="s">
        <v>34</v>
      </c>
      <c r="Y111" s="73" t="s">
        <v>35</v>
      </c>
      <c r="Z111" s="73" t="s">
        <v>36</v>
      </c>
      <c r="AA111" s="73" t="s">
        <v>37</v>
      </c>
      <c r="AB111" s="73" t="s">
        <v>38</v>
      </c>
      <c r="AC111" s="7" t="s">
        <v>39</v>
      </c>
      <c r="AD111" s="7" t="s">
        <v>40</v>
      </c>
      <c r="AE111" s="73" t="s">
        <v>34</v>
      </c>
      <c r="AF111" s="73" t="s">
        <v>35</v>
      </c>
      <c r="AG111" s="73" t="s">
        <v>36</v>
      </c>
      <c r="AH111" s="73" t="s">
        <v>37</v>
      </c>
      <c r="AI111" s="73" t="s">
        <v>38</v>
      </c>
      <c r="AJ111" s="121"/>
      <c r="AK111" s="123"/>
      <c r="AR111" s="14"/>
      <c r="AS111" s="14"/>
      <c r="AT111" s="14"/>
    </row>
    <row r="112" spans="1:46" ht="28.5" customHeight="1" outlineLevel="1" thickBot="1" x14ac:dyDescent="0.4">
      <c r="A112" s="42">
        <f>D4</f>
        <v>0</v>
      </c>
      <c r="B112" s="43" t="str">
        <f>D11</f>
        <v>312111DCD2</v>
      </c>
      <c r="C112" s="44" t="str">
        <f>D8</f>
        <v>VYBRAŤ</v>
      </c>
      <c r="D112" s="44">
        <f>D9</f>
        <v>0</v>
      </c>
      <c r="E112" s="3"/>
      <c r="F112" s="3"/>
      <c r="G112" s="3"/>
      <c r="H112" s="18"/>
      <c r="I112" s="18"/>
      <c r="J112" s="3"/>
      <c r="K112" s="3"/>
      <c r="L112" s="3"/>
      <c r="M112" s="3"/>
      <c r="N112" s="3"/>
      <c r="O112" s="18"/>
      <c r="P112" s="18"/>
      <c r="Q112" s="3"/>
      <c r="R112" s="3"/>
      <c r="S112" s="3"/>
      <c r="T112" s="3"/>
      <c r="U112" s="3"/>
      <c r="V112" s="18"/>
      <c r="W112" s="18"/>
      <c r="X112" s="3"/>
      <c r="Y112" s="3"/>
      <c r="Z112" s="3"/>
      <c r="AA112" s="3"/>
      <c r="AB112" s="3"/>
      <c r="AC112" s="18"/>
      <c r="AD112" s="18"/>
      <c r="AE112" s="3"/>
      <c r="AF112" s="3"/>
      <c r="AG112" s="3"/>
      <c r="AH112" s="3"/>
      <c r="AI112" s="3"/>
      <c r="AJ112" s="50">
        <f>IF(AK112&gt;0,172.5,0)</f>
        <v>0</v>
      </c>
      <c r="AK112" s="51">
        <f>SUM(E112:AI112)</f>
        <v>0</v>
      </c>
      <c r="AR112" s="14"/>
      <c r="AS112" s="14"/>
      <c r="AT112" s="14"/>
    </row>
    <row r="113" spans="1:56" outlineLevel="1" x14ac:dyDescent="0.35"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 ht="14.5" thickBot="1" x14ac:dyDescent="0.4">
      <c r="A114" s="81"/>
      <c r="B114" s="21"/>
      <c r="C114" s="21"/>
      <c r="D114" s="21"/>
      <c r="E114" s="22"/>
      <c r="V114" s="23"/>
      <c r="X114" s="24"/>
      <c r="AA114" s="24"/>
      <c r="AR114" s="14"/>
      <c r="AS114" s="14"/>
      <c r="AT114" s="14"/>
    </row>
    <row r="115" spans="1:56" ht="14.5" outlineLevel="1" thickBot="1" x14ac:dyDescent="0.4">
      <c r="A115" s="78" t="s">
        <v>0</v>
      </c>
      <c r="B115" s="79"/>
      <c r="C115" s="79"/>
      <c r="D115" s="124" t="s">
        <v>45</v>
      </c>
      <c r="E115" s="125"/>
      <c r="F115" s="125"/>
      <c r="G115" s="125"/>
      <c r="H115" s="125"/>
      <c r="I115" s="125"/>
      <c r="J115" s="125"/>
      <c r="K115" s="125"/>
      <c r="L115" s="126"/>
      <c r="M115" s="124">
        <f>D6</f>
        <v>0</v>
      </c>
      <c r="N115" s="125"/>
      <c r="O115" s="125"/>
      <c r="P115" s="125"/>
      <c r="Q115" s="125"/>
      <c r="R115" s="125"/>
      <c r="S115" s="125"/>
      <c r="T115" s="125"/>
      <c r="U115" s="125"/>
      <c r="V115" s="125"/>
      <c r="W115" s="126"/>
      <c r="X115" s="124" t="s">
        <v>1</v>
      </c>
      <c r="Y115" s="125"/>
      <c r="Z115" s="127" t="s">
        <v>6</v>
      </c>
      <c r="AA115" s="128"/>
      <c r="AB115" s="128"/>
      <c r="AC115" s="128"/>
      <c r="AD115" s="128"/>
      <c r="AE115" s="129"/>
      <c r="AF115" s="124" t="s">
        <v>2</v>
      </c>
      <c r="AG115" s="125"/>
      <c r="AH115" s="130">
        <v>2023</v>
      </c>
      <c r="AI115" s="130"/>
      <c r="AJ115" s="130"/>
      <c r="AK115" s="131"/>
      <c r="AR115" s="14"/>
      <c r="AS115" s="14"/>
      <c r="AT115" s="14"/>
    </row>
    <row r="116" spans="1:56" ht="14.5" outlineLevel="1" thickBot="1" x14ac:dyDescent="0.4">
      <c r="AK116" s="15"/>
      <c r="AR116" s="14"/>
      <c r="AS116" s="14"/>
      <c r="AT116" s="14"/>
    </row>
    <row r="117" spans="1:56" outlineLevel="1" x14ac:dyDescent="0.35">
      <c r="A117" s="114" t="s">
        <v>30</v>
      </c>
      <c r="B117" s="116" t="s">
        <v>27</v>
      </c>
      <c r="C117" s="116" t="s">
        <v>24</v>
      </c>
      <c r="D117" s="118" t="s">
        <v>26</v>
      </c>
      <c r="E117" s="6">
        <v>1</v>
      </c>
      <c r="F117" s="6">
        <v>2</v>
      </c>
      <c r="G117" s="72">
        <v>3</v>
      </c>
      <c r="H117" s="72">
        <v>4</v>
      </c>
      <c r="I117" s="72">
        <v>5</v>
      </c>
      <c r="J117" s="72">
        <v>6</v>
      </c>
      <c r="K117" s="8">
        <v>7</v>
      </c>
      <c r="L117" s="6">
        <v>8</v>
      </c>
      <c r="M117" s="6">
        <v>9</v>
      </c>
      <c r="N117" s="8">
        <v>10</v>
      </c>
      <c r="O117" s="72">
        <v>11</v>
      </c>
      <c r="P117" s="72">
        <v>12</v>
      </c>
      <c r="Q117" s="72">
        <v>13</v>
      </c>
      <c r="R117" s="72">
        <v>14</v>
      </c>
      <c r="S117" s="6">
        <v>15</v>
      </c>
      <c r="T117" s="6">
        <v>16</v>
      </c>
      <c r="U117" s="72">
        <v>17</v>
      </c>
      <c r="V117" s="72">
        <v>18</v>
      </c>
      <c r="W117" s="72">
        <v>19</v>
      </c>
      <c r="X117" s="72">
        <v>20</v>
      </c>
      <c r="Y117" s="72">
        <v>21</v>
      </c>
      <c r="Z117" s="6">
        <v>22</v>
      </c>
      <c r="AA117" s="6">
        <v>23</v>
      </c>
      <c r="AB117" s="72">
        <v>24</v>
      </c>
      <c r="AC117" s="72">
        <v>25</v>
      </c>
      <c r="AD117" s="72">
        <v>26</v>
      </c>
      <c r="AE117" s="72">
        <v>27</v>
      </c>
      <c r="AF117" s="72">
        <v>28</v>
      </c>
      <c r="AG117" s="6">
        <v>29</v>
      </c>
      <c r="AH117" s="6">
        <v>30</v>
      </c>
      <c r="AI117" s="84"/>
      <c r="AJ117" s="120" t="s">
        <v>51</v>
      </c>
      <c r="AK117" s="122" t="s">
        <v>28</v>
      </c>
      <c r="AR117" s="14"/>
      <c r="AS117" s="14"/>
      <c r="AT117" s="14"/>
    </row>
    <row r="118" spans="1:56" ht="14.5" outlineLevel="1" thickBot="1" x14ac:dyDescent="0.4">
      <c r="A118" s="115"/>
      <c r="B118" s="117"/>
      <c r="C118" s="117"/>
      <c r="D118" s="119"/>
      <c r="E118" s="7" t="s">
        <v>39</v>
      </c>
      <c r="F118" s="7" t="s">
        <v>40</v>
      </c>
      <c r="G118" s="73" t="s">
        <v>34</v>
      </c>
      <c r="H118" s="73" t="s">
        <v>35</v>
      </c>
      <c r="I118" s="73" t="s">
        <v>36</v>
      </c>
      <c r="J118" s="73" t="s">
        <v>37</v>
      </c>
      <c r="K118" s="9" t="s">
        <v>38</v>
      </c>
      <c r="L118" s="7" t="s">
        <v>39</v>
      </c>
      <c r="M118" s="7" t="s">
        <v>40</v>
      </c>
      <c r="N118" s="9" t="s">
        <v>34</v>
      </c>
      <c r="O118" s="73" t="s">
        <v>35</v>
      </c>
      <c r="P118" s="73" t="s">
        <v>36</v>
      </c>
      <c r="Q118" s="73" t="s">
        <v>37</v>
      </c>
      <c r="R118" s="73" t="s">
        <v>38</v>
      </c>
      <c r="S118" s="7" t="s">
        <v>39</v>
      </c>
      <c r="T118" s="7" t="s">
        <v>40</v>
      </c>
      <c r="U118" s="73" t="s">
        <v>34</v>
      </c>
      <c r="V118" s="73" t="s">
        <v>35</v>
      </c>
      <c r="W118" s="73" t="s">
        <v>36</v>
      </c>
      <c r="X118" s="73" t="s">
        <v>37</v>
      </c>
      <c r="Y118" s="73" t="s">
        <v>38</v>
      </c>
      <c r="Z118" s="7" t="s">
        <v>39</v>
      </c>
      <c r="AA118" s="7" t="s">
        <v>40</v>
      </c>
      <c r="AB118" s="73" t="s">
        <v>34</v>
      </c>
      <c r="AC118" s="73" t="s">
        <v>35</v>
      </c>
      <c r="AD118" s="73" t="s">
        <v>36</v>
      </c>
      <c r="AE118" s="73" t="s">
        <v>37</v>
      </c>
      <c r="AF118" s="73" t="s">
        <v>38</v>
      </c>
      <c r="AG118" s="7" t="s">
        <v>39</v>
      </c>
      <c r="AH118" s="7" t="s">
        <v>40</v>
      </c>
      <c r="AI118" s="85"/>
      <c r="AJ118" s="121"/>
      <c r="AK118" s="123"/>
      <c r="AR118" s="14"/>
      <c r="AS118" s="14"/>
      <c r="AT118" s="14"/>
    </row>
    <row r="119" spans="1:56" ht="28.5" customHeight="1" outlineLevel="1" thickBot="1" x14ac:dyDescent="0.4">
      <c r="A119" s="42">
        <f>D4</f>
        <v>0</v>
      </c>
      <c r="B119" s="43" t="str">
        <f>D11</f>
        <v>312111DCD2</v>
      </c>
      <c r="C119" s="44" t="str">
        <f>D8</f>
        <v>VYBRAŤ</v>
      </c>
      <c r="D119" s="44">
        <f>D9</f>
        <v>0</v>
      </c>
      <c r="E119" s="18"/>
      <c r="F119" s="18"/>
      <c r="G119" s="3"/>
      <c r="H119" s="3"/>
      <c r="I119" s="3"/>
      <c r="J119" s="3"/>
      <c r="K119" s="25"/>
      <c r="L119" s="18"/>
      <c r="M119" s="18"/>
      <c r="N119" s="25"/>
      <c r="O119" s="3"/>
      <c r="P119" s="3"/>
      <c r="Q119" s="3"/>
      <c r="R119" s="3"/>
      <c r="S119" s="18"/>
      <c r="T119" s="18"/>
      <c r="U119" s="3"/>
      <c r="V119" s="3"/>
      <c r="W119" s="3"/>
      <c r="X119" s="3"/>
      <c r="Y119" s="3"/>
      <c r="Z119" s="18"/>
      <c r="AA119" s="18"/>
      <c r="AB119" s="3"/>
      <c r="AC119" s="3"/>
      <c r="AD119" s="3"/>
      <c r="AE119" s="3"/>
      <c r="AF119" s="3"/>
      <c r="AG119" s="18"/>
      <c r="AH119" s="18"/>
      <c r="AI119" s="86"/>
      <c r="AJ119" s="50">
        <f>IF(AK119&gt;0,150,0)</f>
        <v>0</v>
      </c>
      <c r="AK119" s="51">
        <f>SUM(E119:AI119)</f>
        <v>0</v>
      </c>
      <c r="AR119" s="14"/>
      <c r="AS119" s="14"/>
      <c r="AT119" s="14"/>
    </row>
    <row r="120" spans="1:56" outlineLevel="1" x14ac:dyDescent="0.35">
      <c r="AR120" s="14"/>
      <c r="AS120" s="14"/>
      <c r="AT120" s="14"/>
    </row>
    <row r="121" spans="1:56" ht="14.5" thickBot="1" x14ac:dyDescent="0.4">
      <c r="A121" s="81"/>
      <c r="B121" s="21"/>
      <c r="C121" s="21"/>
      <c r="D121" s="21"/>
      <c r="E121" s="22"/>
      <c r="V121" s="23"/>
      <c r="X121" s="24"/>
      <c r="AA121" s="24"/>
      <c r="AR121" s="14"/>
      <c r="AS121" s="14"/>
      <c r="AT121" s="14"/>
    </row>
    <row r="122" spans="1:56" ht="14.5" outlineLevel="1" thickBot="1" x14ac:dyDescent="0.4">
      <c r="A122" s="78" t="s">
        <v>0</v>
      </c>
      <c r="B122" s="79"/>
      <c r="C122" s="79"/>
      <c r="D122" s="124" t="s">
        <v>45</v>
      </c>
      <c r="E122" s="125"/>
      <c r="F122" s="125"/>
      <c r="G122" s="125"/>
      <c r="H122" s="125"/>
      <c r="I122" s="125"/>
      <c r="J122" s="125"/>
      <c r="K122" s="125"/>
      <c r="L122" s="126"/>
      <c r="M122" s="124">
        <f>D6</f>
        <v>0</v>
      </c>
      <c r="N122" s="125"/>
      <c r="O122" s="125"/>
      <c r="P122" s="125"/>
      <c r="Q122" s="125"/>
      <c r="R122" s="125"/>
      <c r="S122" s="125"/>
      <c r="T122" s="125"/>
      <c r="U122" s="125"/>
      <c r="V122" s="125"/>
      <c r="W122" s="126"/>
      <c r="X122" s="124" t="s">
        <v>1</v>
      </c>
      <c r="Y122" s="125"/>
      <c r="Z122" s="127" t="s">
        <v>7</v>
      </c>
      <c r="AA122" s="128"/>
      <c r="AB122" s="128"/>
      <c r="AC122" s="128"/>
      <c r="AD122" s="128"/>
      <c r="AE122" s="129"/>
      <c r="AF122" s="124" t="s">
        <v>2</v>
      </c>
      <c r="AG122" s="125"/>
      <c r="AH122" s="130">
        <v>2023</v>
      </c>
      <c r="AI122" s="130"/>
      <c r="AJ122" s="130"/>
      <c r="AK122" s="131"/>
      <c r="AR122" s="14"/>
      <c r="AS122" s="14"/>
      <c r="AT122" s="14"/>
    </row>
    <row r="123" spans="1:56" ht="14.5" outlineLevel="1" thickBot="1" x14ac:dyDescent="0.4">
      <c r="AK123" s="15"/>
      <c r="AR123" s="14"/>
      <c r="AS123" s="14"/>
      <c r="AT123" s="14"/>
    </row>
    <row r="124" spans="1:56" outlineLevel="1" x14ac:dyDescent="0.35">
      <c r="A124" s="114" t="s">
        <v>30</v>
      </c>
      <c r="B124" s="116" t="s">
        <v>27</v>
      </c>
      <c r="C124" s="116" t="s">
        <v>24</v>
      </c>
      <c r="D124" s="118" t="s">
        <v>26</v>
      </c>
      <c r="E124" s="8">
        <v>1</v>
      </c>
      <c r="F124" s="72">
        <v>2</v>
      </c>
      <c r="G124" s="72">
        <v>3</v>
      </c>
      <c r="H124" s="72">
        <v>4</v>
      </c>
      <c r="I124" s="72">
        <v>5</v>
      </c>
      <c r="J124" s="6">
        <v>6</v>
      </c>
      <c r="K124" s="6">
        <v>7</v>
      </c>
      <c r="L124" s="8">
        <v>8</v>
      </c>
      <c r="M124" s="72">
        <v>9</v>
      </c>
      <c r="N124" s="72">
        <v>10</v>
      </c>
      <c r="O124" s="72">
        <v>11</v>
      </c>
      <c r="P124" s="72">
        <v>12</v>
      </c>
      <c r="Q124" s="6">
        <v>13</v>
      </c>
      <c r="R124" s="6">
        <v>14</v>
      </c>
      <c r="S124" s="72">
        <v>15</v>
      </c>
      <c r="T124" s="72">
        <v>16</v>
      </c>
      <c r="U124" s="72">
        <v>17</v>
      </c>
      <c r="V124" s="72">
        <v>18</v>
      </c>
      <c r="W124" s="72">
        <v>19</v>
      </c>
      <c r="X124" s="6">
        <v>20</v>
      </c>
      <c r="Y124" s="6">
        <v>21</v>
      </c>
      <c r="Z124" s="72">
        <v>22</v>
      </c>
      <c r="AA124" s="72">
        <v>23</v>
      </c>
      <c r="AB124" s="72">
        <v>24</v>
      </c>
      <c r="AC124" s="72">
        <v>25</v>
      </c>
      <c r="AD124" s="72">
        <v>26</v>
      </c>
      <c r="AE124" s="6">
        <v>27</v>
      </c>
      <c r="AF124" s="6">
        <v>28</v>
      </c>
      <c r="AG124" s="72">
        <v>29</v>
      </c>
      <c r="AH124" s="72">
        <v>30</v>
      </c>
      <c r="AI124" s="72">
        <v>31</v>
      </c>
      <c r="AJ124" s="120" t="s">
        <v>51</v>
      </c>
      <c r="AK124" s="122" t="s">
        <v>28</v>
      </c>
      <c r="AR124" s="14"/>
      <c r="AS124" s="14"/>
      <c r="AT124" s="14"/>
    </row>
    <row r="125" spans="1:56" ht="14.5" outlineLevel="1" thickBot="1" x14ac:dyDescent="0.4">
      <c r="A125" s="115"/>
      <c r="B125" s="117"/>
      <c r="C125" s="117"/>
      <c r="D125" s="119"/>
      <c r="E125" s="9" t="s">
        <v>34</v>
      </c>
      <c r="F125" s="73" t="s">
        <v>35</v>
      </c>
      <c r="G125" s="73" t="s">
        <v>36</v>
      </c>
      <c r="H125" s="73" t="s">
        <v>37</v>
      </c>
      <c r="I125" s="73" t="s">
        <v>38</v>
      </c>
      <c r="J125" s="7" t="s">
        <v>39</v>
      </c>
      <c r="K125" s="7" t="s">
        <v>40</v>
      </c>
      <c r="L125" s="9" t="s">
        <v>34</v>
      </c>
      <c r="M125" s="73" t="s">
        <v>35</v>
      </c>
      <c r="N125" s="73" t="s">
        <v>36</v>
      </c>
      <c r="O125" s="73" t="s">
        <v>37</v>
      </c>
      <c r="P125" s="73" t="s">
        <v>38</v>
      </c>
      <c r="Q125" s="7" t="s">
        <v>39</v>
      </c>
      <c r="R125" s="7" t="s">
        <v>40</v>
      </c>
      <c r="S125" s="73" t="s">
        <v>34</v>
      </c>
      <c r="T125" s="73" t="s">
        <v>35</v>
      </c>
      <c r="U125" s="73" t="s">
        <v>36</v>
      </c>
      <c r="V125" s="73" t="s">
        <v>37</v>
      </c>
      <c r="W125" s="73" t="s">
        <v>38</v>
      </c>
      <c r="X125" s="7" t="s">
        <v>39</v>
      </c>
      <c r="Y125" s="7" t="s">
        <v>40</v>
      </c>
      <c r="Z125" s="73" t="s">
        <v>34</v>
      </c>
      <c r="AA125" s="73" t="s">
        <v>35</v>
      </c>
      <c r="AB125" s="73" t="s">
        <v>36</v>
      </c>
      <c r="AC125" s="73" t="s">
        <v>37</v>
      </c>
      <c r="AD125" s="73" t="s">
        <v>38</v>
      </c>
      <c r="AE125" s="7" t="s">
        <v>39</v>
      </c>
      <c r="AF125" s="7" t="s">
        <v>40</v>
      </c>
      <c r="AG125" s="73" t="s">
        <v>34</v>
      </c>
      <c r="AH125" s="73" t="s">
        <v>35</v>
      </c>
      <c r="AI125" s="73" t="s">
        <v>36</v>
      </c>
      <c r="AJ125" s="121"/>
      <c r="AK125" s="123"/>
      <c r="AR125" s="14"/>
      <c r="AS125" s="14"/>
      <c r="AT125" s="14"/>
    </row>
    <row r="126" spans="1:56" ht="28.5" customHeight="1" outlineLevel="1" thickBot="1" x14ac:dyDescent="0.4">
      <c r="A126" s="42">
        <f>D4</f>
        <v>0</v>
      </c>
      <c r="B126" s="43" t="str">
        <f>D11</f>
        <v>312111DCD2</v>
      </c>
      <c r="C126" s="44" t="str">
        <f>D8</f>
        <v>VYBRAŤ</v>
      </c>
      <c r="D126" s="44">
        <f>D9</f>
        <v>0</v>
      </c>
      <c r="E126" s="25"/>
      <c r="F126" s="3"/>
      <c r="G126" s="3"/>
      <c r="H126" s="3"/>
      <c r="I126" s="3"/>
      <c r="J126" s="18"/>
      <c r="K126" s="18"/>
      <c r="L126" s="25"/>
      <c r="M126" s="3"/>
      <c r="N126" s="3"/>
      <c r="O126" s="3"/>
      <c r="P126" s="3"/>
      <c r="Q126" s="18"/>
      <c r="R126" s="18"/>
      <c r="S126" s="3"/>
      <c r="T126" s="3"/>
      <c r="U126" s="3"/>
      <c r="V126" s="3"/>
      <c r="W126" s="3"/>
      <c r="X126" s="18"/>
      <c r="Y126" s="18"/>
      <c r="Z126" s="3"/>
      <c r="AA126" s="3"/>
      <c r="AB126" s="3"/>
      <c r="AC126" s="3"/>
      <c r="AD126" s="3"/>
      <c r="AE126" s="18"/>
      <c r="AF126" s="18"/>
      <c r="AG126" s="3"/>
      <c r="AH126" s="3"/>
      <c r="AI126" s="3"/>
      <c r="AJ126" s="50">
        <f>IF(AK126&gt;0,172.5,0)</f>
        <v>0</v>
      </c>
      <c r="AK126" s="51">
        <f>SUM(E126:AI126)</f>
        <v>0</v>
      </c>
      <c r="AR126" s="14"/>
      <c r="AS126" s="14"/>
      <c r="AT126" s="14"/>
    </row>
    <row r="127" spans="1:56" outlineLevel="1" x14ac:dyDescent="0.35">
      <c r="AR127" s="14"/>
      <c r="AS127" s="14"/>
      <c r="AT127" s="14"/>
    </row>
    <row r="128" spans="1:56" ht="70" customHeight="1" x14ac:dyDescent="0.3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</row>
    <row r="129" spans="1:56" ht="15" customHeight="1" thickBot="1" x14ac:dyDescent="0.4">
      <c r="A129" s="81"/>
      <c r="B129" s="21"/>
      <c r="C129" s="21"/>
      <c r="D129" s="21"/>
      <c r="E129" s="22"/>
      <c r="V129" s="23"/>
      <c r="X129" s="24"/>
      <c r="AA129" s="24"/>
    </row>
    <row r="130" spans="1:56" ht="35" customHeight="1" thickBot="1" x14ac:dyDescent="0.4">
      <c r="A130" s="105" t="s">
        <v>47</v>
      </c>
      <c r="B130" s="106"/>
      <c r="C130" s="107"/>
      <c r="T130" s="23"/>
      <c r="V130" s="24"/>
      <c r="Y130" s="24"/>
      <c r="AO130" s="5"/>
      <c r="AP130" s="5"/>
      <c r="BC130" s="2"/>
      <c r="BD130" s="2"/>
    </row>
    <row r="131" spans="1:56" ht="57.5" customHeight="1" x14ac:dyDescent="0.35">
      <c r="A131" s="63"/>
      <c r="B131" s="64" t="s">
        <v>53</v>
      </c>
      <c r="C131" s="46" t="s">
        <v>63</v>
      </c>
      <c r="R131" s="23"/>
      <c r="T131" s="24"/>
      <c r="W131" s="24"/>
      <c r="AM131" s="5"/>
      <c r="AN131" s="5"/>
      <c r="AO131" s="5"/>
      <c r="AP131" s="5"/>
      <c r="BA131" s="2"/>
      <c r="BB131" s="2"/>
      <c r="BC131" s="2"/>
      <c r="BD131" s="2"/>
    </row>
    <row r="132" spans="1:56" ht="40" customHeight="1" x14ac:dyDescent="0.35">
      <c r="A132" s="66" t="s">
        <v>66</v>
      </c>
      <c r="B132" s="47">
        <f>AJ21+AJ28+AJ35+AJ42+AJ49+AJ56+AJ63+AJ70+AJ77+AJ84+AJ91+AJ98+AJ105+AJ112+AJ119+AJ126</f>
        <v>0</v>
      </c>
      <c r="C132" s="65">
        <f>B132</f>
        <v>0</v>
      </c>
      <c r="R132" s="23"/>
      <c r="T132" s="24"/>
      <c r="W132" s="24"/>
      <c r="AM132" s="5"/>
      <c r="AN132" s="5"/>
      <c r="AO132" s="5"/>
      <c r="AP132" s="5"/>
      <c r="BA132" s="2"/>
      <c r="BB132" s="2"/>
      <c r="BC132" s="2"/>
      <c r="BD132" s="2"/>
    </row>
    <row r="133" spans="1:56" ht="40" customHeight="1" x14ac:dyDescent="0.35">
      <c r="A133" s="67" t="s">
        <v>52</v>
      </c>
      <c r="B133" s="54">
        <f>AK21+AK28+AK35+AK42+AK49+AK56+AK63+AK70+AK77+AK84+AK91+AK98+AK105+AK112+AK119+AK126</f>
        <v>0</v>
      </c>
      <c r="C133" s="48">
        <f>B133</f>
        <v>0</v>
      </c>
      <c r="R133" s="23"/>
      <c r="T133" s="24"/>
      <c r="W133" s="24"/>
      <c r="AM133" s="5"/>
      <c r="AN133" s="5"/>
      <c r="AO133" s="5"/>
      <c r="AP133" s="5"/>
      <c r="BA133" s="2"/>
      <c r="BB133" s="2"/>
      <c r="BC133" s="2"/>
      <c r="BD133" s="2"/>
    </row>
    <row r="134" spans="1:56" ht="30" customHeight="1" x14ac:dyDescent="0.35">
      <c r="A134" s="68" t="s">
        <v>13</v>
      </c>
      <c r="B134" s="55" t="e">
        <f>ROUNDDOWN($C$133/$C$132*C134,0)</f>
        <v>#DIV/0!</v>
      </c>
      <c r="C134" s="49"/>
      <c r="R134" s="23"/>
      <c r="T134" s="24"/>
      <c r="W134" s="24"/>
      <c r="AM134" s="5"/>
      <c r="AN134" s="5"/>
      <c r="AO134" s="5"/>
      <c r="AP134" s="5"/>
      <c r="BA134" s="2"/>
      <c r="BB134" s="2"/>
      <c r="BC134" s="2"/>
      <c r="BD134" s="2"/>
    </row>
    <row r="135" spans="1:56" ht="30" customHeight="1" x14ac:dyDescent="0.35">
      <c r="A135" s="68" t="s">
        <v>14</v>
      </c>
      <c r="B135" s="55" t="e">
        <f t="shared" ref="B135:B140" si="0">ROUNDDOWN($C$133/$C$132*C135,0)</f>
        <v>#DIV/0!</v>
      </c>
      <c r="C135" s="49"/>
      <c r="R135" s="23"/>
      <c r="T135" s="24"/>
      <c r="W135" s="24"/>
      <c r="AM135" s="5"/>
      <c r="AN135" s="5"/>
      <c r="AO135" s="5"/>
      <c r="AP135" s="5"/>
      <c r="BA135" s="2"/>
      <c r="BB135" s="2"/>
      <c r="BC135" s="2"/>
      <c r="BD135" s="2"/>
    </row>
    <row r="136" spans="1:56" ht="30" customHeight="1" x14ac:dyDescent="0.35">
      <c r="A136" s="68" t="s">
        <v>21</v>
      </c>
      <c r="B136" s="55" t="e">
        <f t="shared" si="0"/>
        <v>#DIV/0!</v>
      </c>
      <c r="C136" s="49"/>
      <c r="E136" s="38"/>
      <c r="F136" s="38"/>
      <c r="G136" s="38"/>
      <c r="H136" s="38"/>
      <c r="I136" s="38"/>
      <c r="J136" s="38"/>
      <c r="R136" s="23"/>
      <c r="T136" s="24"/>
      <c r="W136" s="24"/>
      <c r="AM136" s="5"/>
      <c r="AN136" s="5"/>
      <c r="AO136" s="5"/>
      <c r="AP136" s="5"/>
      <c r="BA136" s="2"/>
      <c r="BB136" s="2"/>
      <c r="BC136" s="2"/>
      <c r="BD136" s="2"/>
    </row>
    <row r="137" spans="1:56" ht="30" customHeight="1" x14ac:dyDescent="0.35">
      <c r="A137" s="68" t="s">
        <v>15</v>
      </c>
      <c r="B137" s="55" t="e">
        <f t="shared" si="0"/>
        <v>#DIV/0!</v>
      </c>
      <c r="C137" s="49"/>
      <c r="E137" s="38"/>
      <c r="F137" s="38"/>
      <c r="G137" s="38"/>
      <c r="H137" s="38"/>
      <c r="I137" s="38"/>
      <c r="J137" s="38"/>
      <c r="Q137" s="33"/>
      <c r="R137" s="23"/>
      <c r="T137" s="24"/>
      <c r="W137" s="24"/>
      <c r="AM137" s="5"/>
      <c r="AN137" s="5"/>
      <c r="AO137" s="5"/>
      <c r="AP137" s="5"/>
      <c r="BA137" s="2"/>
      <c r="BB137" s="2"/>
      <c r="BC137" s="2"/>
      <c r="BD137" s="2"/>
    </row>
    <row r="138" spans="1:56" ht="30" customHeight="1" x14ac:dyDescent="0.35">
      <c r="A138" s="68" t="s">
        <v>16</v>
      </c>
      <c r="B138" s="55" t="e">
        <f t="shared" si="0"/>
        <v>#DIV/0!</v>
      </c>
      <c r="C138" s="49"/>
      <c r="D138" s="35"/>
      <c r="E138" s="108"/>
      <c r="F138" s="108"/>
      <c r="G138" s="108"/>
      <c r="H138" s="108"/>
      <c r="I138" s="108"/>
      <c r="J138" s="108"/>
      <c r="K138" s="36"/>
      <c r="R138" s="23"/>
      <c r="T138" s="24"/>
      <c r="W138" s="24"/>
      <c r="AM138" s="5"/>
      <c r="AN138" s="5"/>
      <c r="AO138" s="5"/>
      <c r="AP138" s="5"/>
      <c r="BA138" s="2"/>
      <c r="BB138" s="2"/>
      <c r="BC138" s="2"/>
      <c r="BD138" s="2"/>
    </row>
    <row r="139" spans="1:56" ht="30" customHeight="1" x14ac:dyDescent="0.35">
      <c r="A139" s="68" t="s">
        <v>17</v>
      </c>
      <c r="B139" s="55" t="e">
        <f t="shared" si="0"/>
        <v>#DIV/0!</v>
      </c>
      <c r="C139" s="49"/>
      <c r="D139" s="37"/>
      <c r="E139" s="108"/>
      <c r="F139" s="108"/>
      <c r="G139" s="108"/>
      <c r="H139" s="108"/>
      <c r="I139" s="108"/>
      <c r="J139" s="108"/>
      <c r="Q139" s="34" t="s">
        <v>62</v>
      </c>
      <c r="R139" s="23"/>
      <c r="T139" s="24"/>
      <c r="W139" s="24"/>
      <c r="AM139" s="5"/>
      <c r="AN139" s="5"/>
      <c r="AO139" s="5"/>
      <c r="AP139" s="5"/>
      <c r="BA139" s="2"/>
      <c r="BB139" s="2"/>
      <c r="BC139" s="2"/>
      <c r="BD139" s="2"/>
    </row>
    <row r="140" spans="1:56" ht="30" customHeight="1" x14ac:dyDescent="0.35">
      <c r="A140" s="68" t="s">
        <v>18</v>
      </c>
      <c r="B140" s="55" t="e">
        <f t="shared" si="0"/>
        <v>#DIV/0!</v>
      </c>
      <c r="C140" s="49"/>
      <c r="E140" s="108"/>
      <c r="F140" s="108"/>
      <c r="G140" s="108"/>
      <c r="H140" s="108"/>
      <c r="I140" s="108"/>
      <c r="J140" s="108"/>
      <c r="N140" s="19"/>
      <c r="R140" s="23"/>
      <c r="T140" s="24"/>
      <c r="W140" s="24"/>
      <c r="AM140" s="5"/>
      <c r="AN140" s="5"/>
      <c r="AO140" s="5"/>
      <c r="AP140" s="5"/>
      <c r="BA140" s="2"/>
      <c r="BB140" s="2"/>
      <c r="BC140" s="2"/>
      <c r="BD140" s="2"/>
    </row>
    <row r="141" spans="1:56" ht="30" customHeight="1" thickBot="1" x14ac:dyDescent="0.4">
      <c r="A141" s="69" t="s">
        <v>23</v>
      </c>
      <c r="B141" s="56" t="e">
        <f>SUM(B133:B140)</f>
        <v>#DIV/0!</v>
      </c>
      <c r="C141" s="80"/>
      <c r="E141" s="108"/>
      <c r="F141" s="108"/>
      <c r="G141" s="108"/>
      <c r="H141" s="108"/>
      <c r="I141" s="108"/>
      <c r="J141" s="108"/>
      <c r="R141" s="23"/>
      <c r="T141" s="24"/>
      <c r="W141" s="24"/>
      <c r="AM141" s="5"/>
      <c r="AN141" s="5"/>
      <c r="AO141" s="5"/>
      <c r="AP141" s="5"/>
      <c r="BA141" s="2"/>
      <c r="BB141" s="2"/>
      <c r="BC141" s="2"/>
      <c r="BD141" s="2"/>
    </row>
    <row r="142" spans="1:56" ht="15" customHeight="1" x14ac:dyDescent="0.35">
      <c r="A142" s="81"/>
      <c r="B142" s="21"/>
      <c r="C142" s="15"/>
      <c r="E142" s="108"/>
      <c r="F142" s="108"/>
      <c r="G142" s="108"/>
      <c r="H142" s="108"/>
      <c r="I142" s="108"/>
      <c r="J142" s="108"/>
      <c r="R142" s="23"/>
      <c r="T142" s="24"/>
      <c r="W142" s="24"/>
      <c r="AM142" s="5"/>
      <c r="AN142" s="5"/>
      <c r="AO142" s="5"/>
      <c r="AP142" s="5"/>
      <c r="BA142" s="2"/>
      <c r="BB142" s="2"/>
      <c r="BC142" s="2"/>
      <c r="BD142" s="2"/>
    </row>
    <row r="143" spans="1:56" ht="15" customHeight="1" x14ac:dyDescent="0.35">
      <c r="A143" s="81"/>
      <c r="B143" s="21"/>
      <c r="C143" s="15"/>
      <c r="E143" s="108"/>
      <c r="F143" s="108"/>
      <c r="G143" s="108"/>
      <c r="H143" s="108"/>
      <c r="I143" s="108"/>
      <c r="J143" s="108"/>
      <c r="R143" s="23"/>
      <c r="T143" s="24"/>
      <c r="W143" s="24"/>
      <c r="AM143" s="5"/>
      <c r="AN143" s="5"/>
      <c r="AO143" s="5"/>
      <c r="AP143" s="5"/>
      <c r="BA143" s="2"/>
      <c r="BB143" s="2"/>
      <c r="BC143" s="2"/>
      <c r="BD143" s="2"/>
    </row>
    <row r="144" spans="1:56" ht="15" customHeight="1" x14ac:dyDescent="0.35">
      <c r="A144" s="81"/>
      <c r="B144" s="21"/>
      <c r="C144" s="15"/>
      <c r="E144" s="108"/>
      <c r="F144" s="108"/>
      <c r="G144" s="108"/>
      <c r="H144" s="108"/>
      <c r="I144" s="108"/>
      <c r="J144" s="108"/>
      <c r="R144" s="23"/>
      <c r="T144" s="24"/>
      <c r="W144" s="24"/>
      <c r="AM144" s="5"/>
      <c r="AN144" s="5"/>
      <c r="AO144" s="5"/>
      <c r="AP144" s="5"/>
      <c r="BA144" s="2"/>
      <c r="BB144" s="2"/>
      <c r="BC144" s="2"/>
      <c r="BD144" s="2"/>
    </row>
    <row r="145" spans="1:56" ht="15" customHeight="1" x14ac:dyDescent="0.35">
      <c r="A145" s="81"/>
      <c r="B145" s="21"/>
      <c r="C145" s="15"/>
      <c r="E145" s="108"/>
      <c r="F145" s="108"/>
      <c r="G145" s="108"/>
      <c r="H145" s="108"/>
      <c r="I145" s="108"/>
      <c r="J145" s="108"/>
      <c r="R145" s="23"/>
      <c r="T145" s="24"/>
      <c r="W145" s="24"/>
      <c r="AM145" s="5"/>
      <c r="AN145" s="5"/>
      <c r="AO145" s="5"/>
      <c r="AP145" s="5"/>
      <c r="BA145" s="2"/>
      <c r="BB145" s="2"/>
      <c r="BC145" s="2"/>
      <c r="BD145" s="2"/>
    </row>
    <row r="146" spans="1:56" ht="15" customHeight="1" x14ac:dyDescent="0.35">
      <c r="A146" s="26"/>
      <c r="B146" s="27"/>
      <c r="C146" s="27"/>
      <c r="D146" s="27"/>
      <c r="E146" s="108"/>
      <c r="F146" s="108"/>
      <c r="G146" s="108"/>
      <c r="H146" s="108"/>
      <c r="I146" s="108"/>
      <c r="J146" s="108"/>
      <c r="N146" s="34" t="s">
        <v>62</v>
      </c>
      <c r="V146" s="23"/>
      <c r="X146" s="24"/>
      <c r="AA146" s="24"/>
    </row>
    <row r="147" spans="1:56" ht="50" customHeight="1" x14ac:dyDescent="0.35">
      <c r="A147" s="109" t="s">
        <v>25</v>
      </c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45"/>
      <c r="AI147" s="45"/>
      <c r="AJ147" s="45"/>
      <c r="AK147" s="45"/>
    </row>
    <row r="148" spans="1:56" ht="240" customHeight="1" x14ac:dyDescent="0.35">
      <c r="A148" s="110" t="s">
        <v>69</v>
      </c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4"/>
      <c r="AI148" s="4"/>
      <c r="AJ148" s="4"/>
      <c r="AK148" s="4"/>
    </row>
    <row r="149" spans="1:56" ht="14.5" thickBot="1" x14ac:dyDescent="0.4">
      <c r="A149" s="26"/>
      <c r="B149" s="29"/>
      <c r="C149" s="29"/>
      <c r="D149" s="28"/>
      <c r="E149" s="28"/>
      <c r="X149" s="24"/>
      <c r="AA149" s="24"/>
    </row>
    <row r="150" spans="1:56" s="32" customFormat="1" ht="60" customHeight="1" x14ac:dyDescent="0.35">
      <c r="A150" s="97" t="s">
        <v>32</v>
      </c>
      <c r="B150" s="98"/>
      <c r="C150" s="98"/>
      <c r="D150" s="111"/>
      <c r="E150" s="112"/>
      <c r="F150" s="112"/>
      <c r="G150" s="112"/>
      <c r="H150" s="112"/>
      <c r="I150" s="112"/>
      <c r="J150" s="112"/>
      <c r="K150" s="1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0"/>
      <c r="Y150" s="2"/>
      <c r="Z150" s="2"/>
      <c r="AA150" s="31"/>
      <c r="AB150" s="2"/>
      <c r="AC150" s="2"/>
      <c r="AD150" s="31"/>
      <c r="AE150" s="2"/>
      <c r="AF150" s="2"/>
      <c r="AG150" s="2"/>
      <c r="AH150" s="2"/>
      <c r="AI150" s="2"/>
      <c r="AJ150" s="2"/>
      <c r="AK150" s="2"/>
      <c r="AQ150" s="14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14"/>
    </row>
    <row r="151" spans="1:56" ht="100" customHeight="1" thickBot="1" x14ac:dyDescent="0.4">
      <c r="A151" s="93" t="s">
        <v>33</v>
      </c>
      <c r="B151" s="94"/>
      <c r="C151" s="94"/>
      <c r="D151" s="95">
        <f>D6</f>
        <v>0</v>
      </c>
      <c r="E151" s="95"/>
      <c r="F151" s="95"/>
      <c r="G151" s="95"/>
      <c r="H151" s="95"/>
      <c r="I151" s="95"/>
      <c r="J151" s="95"/>
      <c r="K151" s="96"/>
      <c r="X151" s="31"/>
    </row>
    <row r="152" spans="1:56" ht="25" customHeight="1" thickBot="1" x14ac:dyDescent="0.4">
      <c r="A152" s="82"/>
      <c r="B152" s="83"/>
      <c r="C152" s="83"/>
      <c r="D152" s="52"/>
      <c r="E152" s="52"/>
      <c r="F152" s="53"/>
      <c r="G152" s="53"/>
      <c r="H152" s="53"/>
      <c r="I152" s="53"/>
      <c r="J152" s="53"/>
      <c r="K152" s="53"/>
      <c r="X152" s="24"/>
      <c r="AA152" s="24"/>
    </row>
    <row r="153" spans="1:56" ht="60" customHeight="1" x14ac:dyDescent="0.35">
      <c r="A153" s="97" t="s">
        <v>61</v>
      </c>
      <c r="B153" s="98"/>
      <c r="C153" s="98"/>
      <c r="D153" s="99"/>
      <c r="E153" s="100"/>
      <c r="F153" s="100"/>
      <c r="G153" s="100"/>
      <c r="H153" s="100"/>
      <c r="I153" s="100"/>
      <c r="J153" s="100"/>
      <c r="K153" s="101"/>
      <c r="X153" s="31"/>
    </row>
    <row r="154" spans="1:56" ht="150" customHeight="1" thickBot="1" x14ac:dyDescent="0.4">
      <c r="A154" s="93" t="s">
        <v>64</v>
      </c>
      <c r="B154" s="94"/>
      <c r="C154" s="94"/>
      <c r="D154" s="102"/>
      <c r="E154" s="102"/>
      <c r="F154" s="102"/>
      <c r="G154" s="102"/>
      <c r="H154" s="102"/>
      <c r="I154" s="102"/>
      <c r="J154" s="102"/>
      <c r="K154" s="103"/>
      <c r="X154" s="31"/>
    </row>
  </sheetData>
  <sheetProtection password="CCE6" sheet="1" objects="1" scenarios="1" selectLockedCells="1"/>
  <dataConsolidate/>
  <mergeCells count="234">
    <mergeCell ref="A1:AK1"/>
    <mergeCell ref="A2:AK2"/>
    <mergeCell ref="A4:C4"/>
    <mergeCell ref="D4:K4"/>
    <mergeCell ref="A5:C5"/>
    <mergeCell ref="D5:K5"/>
    <mergeCell ref="A9:C9"/>
    <mergeCell ref="D9:K9"/>
    <mergeCell ref="A10:C10"/>
    <mergeCell ref="D10:K10"/>
    <mergeCell ref="A11:C11"/>
    <mergeCell ref="D11:K11"/>
    <mergeCell ref="A6:C6"/>
    <mergeCell ref="D6:K6"/>
    <mergeCell ref="A7:C7"/>
    <mergeCell ref="D7:K7"/>
    <mergeCell ref="A8:C8"/>
    <mergeCell ref="D8:K8"/>
    <mergeCell ref="A12:AK12"/>
    <mergeCell ref="AX12:BB12"/>
    <mergeCell ref="D13:L13"/>
    <mergeCell ref="M13:W13"/>
    <mergeCell ref="X13:Y13"/>
    <mergeCell ref="Z13:AE13"/>
    <mergeCell ref="AF13:AG13"/>
    <mergeCell ref="AH13:AK13"/>
    <mergeCell ref="AX13:BB13"/>
    <mergeCell ref="A19:A20"/>
    <mergeCell ref="B19:B20"/>
    <mergeCell ref="C19:C20"/>
    <mergeCell ref="D19:D20"/>
    <mergeCell ref="AJ19:AJ20"/>
    <mergeCell ref="AK19:AK20"/>
    <mergeCell ref="A15:C17"/>
    <mergeCell ref="D15:K15"/>
    <mergeCell ref="M15:V16"/>
    <mergeCell ref="X15:AI16"/>
    <mergeCell ref="D16:K16"/>
    <mergeCell ref="D17:K17"/>
    <mergeCell ref="M17:V17"/>
    <mergeCell ref="X17:AI17"/>
    <mergeCell ref="A26:A27"/>
    <mergeCell ref="B26:B27"/>
    <mergeCell ref="C26:C27"/>
    <mergeCell ref="D26:D27"/>
    <mergeCell ref="AJ26:AJ27"/>
    <mergeCell ref="AK26:AK27"/>
    <mergeCell ref="D24:L24"/>
    <mergeCell ref="M24:W24"/>
    <mergeCell ref="X24:Y24"/>
    <mergeCell ref="Z24:AE24"/>
    <mergeCell ref="AF24:AG24"/>
    <mergeCell ref="AH24:AK24"/>
    <mergeCell ref="A33:A34"/>
    <mergeCell ref="B33:B34"/>
    <mergeCell ref="C33:C34"/>
    <mergeCell ref="D33:D34"/>
    <mergeCell ref="AJ33:AJ34"/>
    <mergeCell ref="AK33:AK34"/>
    <mergeCell ref="D31:L31"/>
    <mergeCell ref="M31:W31"/>
    <mergeCell ref="X31:Y31"/>
    <mergeCell ref="Z31:AE31"/>
    <mergeCell ref="AF31:AG31"/>
    <mergeCell ref="AH31:AK31"/>
    <mergeCell ref="A40:A41"/>
    <mergeCell ref="B40:B41"/>
    <mergeCell ref="C40:C41"/>
    <mergeCell ref="D40:D41"/>
    <mergeCell ref="AJ40:AJ41"/>
    <mergeCell ref="AK40:AK41"/>
    <mergeCell ref="D38:L38"/>
    <mergeCell ref="M38:W38"/>
    <mergeCell ref="X38:Y38"/>
    <mergeCell ref="Z38:AE38"/>
    <mergeCell ref="AF38:AG38"/>
    <mergeCell ref="AH38:AK38"/>
    <mergeCell ref="A47:A48"/>
    <mergeCell ref="B47:B48"/>
    <mergeCell ref="C47:C48"/>
    <mergeCell ref="D47:D48"/>
    <mergeCell ref="AJ47:AJ48"/>
    <mergeCell ref="AK47:AK48"/>
    <mergeCell ref="D45:L45"/>
    <mergeCell ref="M45:W45"/>
    <mergeCell ref="X45:Y45"/>
    <mergeCell ref="Z45:AE45"/>
    <mergeCell ref="AF45:AG45"/>
    <mergeCell ref="AH45:AK45"/>
    <mergeCell ref="A54:A55"/>
    <mergeCell ref="B54:B55"/>
    <mergeCell ref="C54:C55"/>
    <mergeCell ref="D54:D55"/>
    <mergeCell ref="AJ54:AJ55"/>
    <mergeCell ref="AK54:AK55"/>
    <mergeCell ref="D52:L52"/>
    <mergeCell ref="M52:W52"/>
    <mergeCell ref="X52:Y52"/>
    <mergeCell ref="Z52:AE52"/>
    <mergeCell ref="AF52:AG52"/>
    <mergeCell ref="AH52:AK52"/>
    <mergeCell ref="A61:A62"/>
    <mergeCell ref="B61:B62"/>
    <mergeCell ref="C61:C62"/>
    <mergeCell ref="D61:D62"/>
    <mergeCell ref="AJ61:AJ62"/>
    <mergeCell ref="AK61:AK62"/>
    <mergeCell ref="D59:L59"/>
    <mergeCell ref="M59:W59"/>
    <mergeCell ref="X59:Y59"/>
    <mergeCell ref="Z59:AE59"/>
    <mergeCell ref="AF59:AG59"/>
    <mergeCell ref="AH59:AK59"/>
    <mergeCell ref="A68:A69"/>
    <mergeCell ref="B68:B69"/>
    <mergeCell ref="C68:C69"/>
    <mergeCell ref="D68:D69"/>
    <mergeCell ref="AJ68:AJ69"/>
    <mergeCell ref="AK68:AK69"/>
    <mergeCell ref="D66:L66"/>
    <mergeCell ref="M66:W66"/>
    <mergeCell ref="X66:Y66"/>
    <mergeCell ref="Z66:AE66"/>
    <mergeCell ref="AF66:AG66"/>
    <mergeCell ref="AH66:AK66"/>
    <mergeCell ref="A75:A76"/>
    <mergeCell ref="B75:B76"/>
    <mergeCell ref="C75:C76"/>
    <mergeCell ref="D75:D76"/>
    <mergeCell ref="AJ75:AJ76"/>
    <mergeCell ref="AK75:AK76"/>
    <mergeCell ref="D73:L73"/>
    <mergeCell ref="M73:W73"/>
    <mergeCell ref="X73:Y73"/>
    <mergeCell ref="Z73:AE73"/>
    <mergeCell ref="AF73:AG73"/>
    <mergeCell ref="AH73:AK73"/>
    <mergeCell ref="A82:A83"/>
    <mergeCell ref="B82:B83"/>
    <mergeCell ref="C82:C83"/>
    <mergeCell ref="D82:D83"/>
    <mergeCell ref="AJ82:AJ83"/>
    <mergeCell ref="AK82:AK83"/>
    <mergeCell ref="D80:L80"/>
    <mergeCell ref="M80:W80"/>
    <mergeCell ref="X80:Y80"/>
    <mergeCell ref="Z80:AE80"/>
    <mergeCell ref="AF80:AG80"/>
    <mergeCell ref="AH80:AK80"/>
    <mergeCell ref="A89:A90"/>
    <mergeCell ref="B89:B90"/>
    <mergeCell ref="C89:C90"/>
    <mergeCell ref="D89:D90"/>
    <mergeCell ref="AJ89:AJ90"/>
    <mergeCell ref="AK89:AK90"/>
    <mergeCell ref="D87:L87"/>
    <mergeCell ref="M87:W87"/>
    <mergeCell ref="X87:Y87"/>
    <mergeCell ref="Z87:AE87"/>
    <mergeCell ref="AF87:AG87"/>
    <mergeCell ref="AH87:AK87"/>
    <mergeCell ref="A96:A97"/>
    <mergeCell ref="B96:B97"/>
    <mergeCell ref="C96:C97"/>
    <mergeCell ref="D96:D97"/>
    <mergeCell ref="AJ96:AJ97"/>
    <mergeCell ref="AK96:AK97"/>
    <mergeCell ref="D94:L94"/>
    <mergeCell ref="M94:W94"/>
    <mergeCell ref="X94:Y94"/>
    <mergeCell ref="Z94:AE94"/>
    <mergeCell ref="AF94:AG94"/>
    <mergeCell ref="AH94:AK94"/>
    <mergeCell ref="A103:A104"/>
    <mergeCell ref="B103:B104"/>
    <mergeCell ref="C103:C104"/>
    <mergeCell ref="D103:D104"/>
    <mergeCell ref="AJ103:AJ104"/>
    <mergeCell ref="AK103:AK104"/>
    <mergeCell ref="D101:L101"/>
    <mergeCell ref="M101:W101"/>
    <mergeCell ref="X101:Y101"/>
    <mergeCell ref="Z101:AE101"/>
    <mergeCell ref="AF101:AG101"/>
    <mergeCell ref="AH101:AK101"/>
    <mergeCell ref="A110:A111"/>
    <mergeCell ref="B110:B111"/>
    <mergeCell ref="C110:C111"/>
    <mergeCell ref="D110:D111"/>
    <mergeCell ref="AJ110:AJ111"/>
    <mergeCell ref="AK110:AK111"/>
    <mergeCell ref="D108:L108"/>
    <mergeCell ref="M108:W108"/>
    <mergeCell ref="X108:Y108"/>
    <mergeCell ref="Z108:AE108"/>
    <mergeCell ref="AF108:AG108"/>
    <mergeCell ref="AH108:AK108"/>
    <mergeCell ref="A117:A118"/>
    <mergeCell ref="B117:B118"/>
    <mergeCell ref="C117:C118"/>
    <mergeCell ref="D117:D118"/>
    <mergeCell ref="AJ117:AJ118"/>
    <mergeCell ref="AK117:AK118"/>
    <mergeCell ref="D115:L115"/>
    <mergeCell ref="M115:W115"/>
    <mergeCell ref="X115:Y115"/>
    <mergeCell ref="Z115:AE115"/>
    <mergeCell ref="AF115:AG115"/>
    <mergeCell ref="AH115:AK115"/>
    <mergeCell ref="A124:A125"/>
    <mergeCell ref="B124:B125"/>
    <mergeCell ref="C124:C125"/>
    <mergeCell ref="D124:D125"/>
    <mergeCell ref="AJ124:AJ125"/>
    <mergeCell ref="AK124:AK125"/>
    <mergeCell ref="D122:L122"/>
    <mergeCell ref="M122:W122"/>
    <mergeCell ref="X122:Y122"/>
    <mergeCell ref="Z122:AE122"/>
    <mergeCell ref="AF122:AG122"/>
    <mergeCell ref="AH122:AK122"/>
    <mergeCell ref="A151:C151"/>
    <mergeCell ref="D151:K151"/>
    <mergeCell ref="A153:C153"/>
    <mergeCell ref="D153:K153"/>
    <mergeCell ref="A154:C154"/>
    <mergeCell ref="D154:K154"/>
    <mergeCell ref="A128:AK128"/>
    <mergeCell ref="A130:C130"/>
    <mergeCell ref="E138:J146"/>
    <mergeCell ref="A147:AG147"/>
    <mergeCell ref="A148:AG148"/>
    <mergeCell ref="A150:C150"/>
    <mergeCell ref="D150:K150"/>
  </mergeCells>
  <dataValidations count="2">
    <dataValidation type="list" allowBlank="1" showInputMessage="1" showErrorMessage="1" sqref="D8:K8">
      <formula1>$AP$12:$AP$17</formula1>
    </dataValidation>
    <dataValidation type="list" allowBlank="1" showInputMessage="1" showErrorMessage="1" sqref="L15:L17 W15 W17 AK15 AK17">
      <formula1>"X"</formula1>
    </dataValidation>
  </dataValidations>
  <pageMargins left="0.23622047244094491" right="0.23622047244094491" top="7.874015748031496E-2" bottom="0.74803149606299213" header="0.31496062992125984" footer="0.31496062992125984"/>
  <pageSetup paperSize="9" scale="49" fitToHeight="0" orientation="landscape" r:id="rId1"/>
  <headerFooter>
    <oddFooter xml:space="preserve">&amp;C&amp;"Arial,Normálne"Tento projekt sa realizuje vďaka podpore z Európskeho sociálneho fondu a Európskeho fondu regionálneho rozvoja v rámci Operačného programu Ľudské zdroje
www.esf.gov.sk    www.employment.gov.sk    www.implea.gov.sk&amp;R&amp;P
</oddFooter>
  </headerFooter>
  <rowBreaks count="3" manualBreakCount="3">
    <brk id="49" max="16383" man="1"/>
    <brk id="112" max="16383" man="1"/>
    <brk id="14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BD154"/>
  <sheetViews>
    <sheetView showGridLines="0" zoomScale="77" zoomScaleNormal="77" zoomScaleSheetLayoutView="85" zoomScalePageLayoutView="70" workbookViewId="0">
      <selection activeCell="D4" sqref="D4:K4"/>
    </sheetView>
  </sheetViews>
  <sheetFormatPr defaultColWidth="7.7265625" defaultRowHeight="14" outlineLevelRow="1" x14ac:dyDescent="0.35"/>
  <cols>
    <col min="1" max="1" width="31.54296875" style="2" customWidth="1"/>
    <col min="2" max="2" width="18.81640625" style="2" customWidth="1"/>
    <col min="3" max="3" width="19.6328125" style="2" customWidth="1"/>
    <col min="4" max="4" width="22.26953125" style="2" customWidth="1"/>
    <col min="5" max="35" width="5.7265625" style="2" customWidth="1"/>
    <col min="36" max="36" width="7.6328125" style="2" customWidth="1"/>
    <col min="37" max="37" width="8.81640625" style="2" customWidth="1"/>
    <col min="38" max="41" width="7.7265625" style="2" customWidth="1"/>
    <col min="42" max="42" width="35.54296875" style="2" bestFit="1" customWidth="1"/>
    <col min="43" max="46" width="7.7265625" style="5" customWidth="1"/>
    <col min="47" max="47" width="10.7265625" style="5" customWidth="1"/>
    <col min="48" max="54" width="7.7265625" style="5" customWidth="1"/>
    <col min="55" max="55" width="16.26953125" style="5" customWidth="1"/>
    <col min="56" max="56" width="7.7265625" style="5" customWidth="1"/>
    <col min="57" max="16384" width="7.7265625" style="2"/>
  </cols>
  <sheetData>
    <row r="1" spans="1:56" ht="75" customHeight="1" x14ac:dyDescent="0.35">
      <c r="A1" s="187" t="s">
        <v>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</row>
    <row r="2" spans="1:56" ht="75" customHeight="1" x14ac:dyDescent="0.35">
      <c r="A2" s="188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</row>
    <row r="3" spans="1:56" ht="15" customHeight="1" thickBot="1" x14ac:dyDescent="0.4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56" ht="25" customHeight="1" x14ac:dyDescent="0.35">
      <c r="A4" s="190" t="s">
        <v>30</v>
      </c>
      <c r="B4" s="191"/>
      <c r="C4" s="192"/>
      <c r="D4" s="193"/>
      <c r="E4" s="194"/>
      <c r="F4" s="194"/>
      <c r="G4" s="194"/>
      <c r="H4" s="194"/>
      <c r="I4" s="194"/>
      <c r="J4" s="194"/>
      <c r="K4" s="195"/>
      <c r="L4" s="1"/>
    </row>
    <row r="5" spans="1:56" ht="25" customHeight="1" x14ac:dyDescent="0.35">
      <c r="A5" s="180" t="s">
        <v>31</v>
      </c>
      <c r="B5" s="181"/>
      <c r="C5" s="182"/>
      <c r="D5" s="196"/>
      <c r="E5" s="197"/>
      <c r="F5" s="197"/>
      <c r="G5" s="197"/>
      <c r="H5" s="197"/>
      <c r="I5" s="197"/>
      <c r="J5" s="197"/>
      <c r="K5" s="198"/>
      <c r="L5" s="1"/>
    </row>
    <row r="6" spans="1:56" ht="25" customHeight="1" x14ac:dyDescent="0.35">
      <c r="A6" s="168" t="s">
        <v>45</v>
      </c>
      <c r="B6" s="169"/>
      <c r="C6" s="170"/>
      <c r="D6" s="171"/>
      <c r="E6" s="172"/>
      <c r="F6" s="172"/>
      <c r="G6" s="172"/>
      <c r="H6" s="172"/>
      <c r="I6" s="172"/>
      <c r="J6" s="172"/>
      <c r="K6" s="173"/>
      <c r="L6" s="1"/>
    </row>
    <row r="7" spans="1:56" ht="25" customHeight="1" x14ac:dyDescent="0.35">
      <c r="A7" s="174" t="s">
        <v>68</v>
      </c>
      <c r="B7" s="175"/>
      <c r="C7" s="176"/>
      <c r="D7" s="177"/>
      <c r="E7" s="178"/>
      <c r="F7" s="178"/>
      <c r="G7" s="178"/>
      <c r="H7" s="178"/>
      <c r="I7" s="178"/>
      <c r="J7" s="178"/>
      <c r="K7" s="179"/>
      <c r="L7" s="1"/>
    </row>
    <row r="8" spans="1:56" ht="25" customHeight="1" x14ac:dyDescent="0.35">
      <c r="A8" s="180" t="s">
        <v>46</v>
      </c>
      <c r="B8" s="181"/>
      <c r="C8" s="182"/>
      <c r="D8" s="183" t="s">
        <v>49</v>
      </c>
      <c r="E8" s="184"/>
      <c r="F8" s="184"/>
      <c r="G8" s="184"/>
      <c r="H8" s="184"/>
      <c r="I8" s="184"/>
      <c r="J8" s="184"/>
      <c r="K8" s="185"/>
      <c r="L8" s="1"/>
    </row>
    <row r="9" spans="1:56" ht="25" customHeight="1" thickBot="1" x14ac:dyDescent="0.4">
      <c r="A9" s="199" t="s">
        <v>26</v>
      </c>
      <c r="B9" s="200"/>
      <c r="C9" s="201"/>
      <c r="D9" s="202"/>
      <c r="E9" s="203"/>
      <c r="F9" s="203"/>
      <c r="G9" s="203"/>
      <c r="H9" s="203"/>
      <c r="I9" s="203"/>
      <c r="J9" s="203"/>
      <c r="K9" s="204"/>
      <c r="L9" s="1"/>
    </row>
    <row r="10" spans="1:56" ht="25" customHeight="1" thickBot="1" x14ac:dyDescent="0.4">
      <c r="A10" s="205" t="s">
        <v>65</v>
      </c>
      <c r="B10" s="206"/>
      <c r="C10" s="207"/>
      <c r="D10" s="208"/>
      <c r="E10" s="209"/>
      <c r="F10" s="209"/>
      <c r="G10" s="209"/>
      <c r="H10" s="209"/>
      <c r="I10" s="209"/>
      <c r="J10" s="209"/>
      <c r="K10" s="210"/>
      <c r="L10" s="1"/>
    </row>
    <row r="11" spans="1:56" ht="25" customHeight="1" thickBot="1" x14ac:dyDescent="0.4">
      <c r="A11" s="164" t="s">
        <v>27</v>
      </c>
      <c r="B11" s="165"/>
      <c r="C11" s="165"/>
      <c r="D11" s="166" t="s">
        <v>50</v>
      </c>
      <c r="E11" s="166"/>
      <c r="F11" s="166"/>
      <c r="G11" s="166"/>
      <c r="H11" s="166"/>
      <c r="I11" s="166"/>
      <c r="J11" s="166"/>
      <c r="K11" s="167"/>
      <c r="L11" s="1"/>
      <c r="AX11" s="10"/>
      <c r="AY11" s="10"/>
      <c r="AZ11" s="10"/>
      <c r="BA11" s="10"/>
      <c r="BB11" s="10"/>
      <c r="BC11" s="10"/>
    </row>
    <row r="12" spans="1:56" ht="15" customHeight="1" thickBot="1" x14ac:dyDescent="0.4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P12" s="11" t="s">
        <v>49</v>
      </c>
      <c r="AR12" s="12"/>
      <c r="AU12" s="12"/>
      <c r="AX12" s="132"/>
      <c r="AY12" s="132"/>
      <c r="AZ12" s="132"/>
      <c r="BA12" s="132"/>
      <c r="BB12" s="132"/>
      <c r="BC12" s="13"/>
    </row>
    <row r="13" spans="1:56" s="53" customFormat="1" ht="20.5" thickBot="1" x14ac:dyDescent="0.4">
      <c r="A13" s="70" t="s">
        <v>0</v>
      </c>
      <c r="B13" s="71"/>
      <c r="C13" s="71"/>
      <c r="D13" s="133" t="s">
        <v>45</v>
      </c>
      <c r="E13" s="134"/>
      <c r="F13" s="134"/>
      <c r="G13" s="134"/>
      <c r="H13" s="134"/>
      <c r="I13" s="134"/>
      <c r="J13" s="134"/>
      <c r="K13" s="134"/>
      <c r="L13" s="135"/>
      <c r="M13" s="133">
        <f>D6</f>
        <v>0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5"/>
      <c r="X13" s="133" t="s">
        <v>1</v>
      </c>
      <c r="Y13" s="134"/>
      <c r="Z13" s="136" t="s">
        <v>4</v>
      </c>
      <c r="AA13" s="137"/>
      <c r="AB13" s="137"/>
      <c r="AC13" s="137"/>
      <c r="AD13" s="137"/>
      <c r="AE13" s="138"/>
      <c r="AF13" s="133" t="s">
        <v>2</v>
      </c>
      <c r="AG13" s="134"/>
      <c r="AH13" s="139">
        <v>2022</v>
      </c>
      <c r="AI13" s="139"/>
      <c r="AJ13" s="139"/>
      <c r="AK13" s="140"/>
      <c r="AP13" s="57" t="s">
        <v>22</v>
      </c>
      <c r="AQ13" s="58"/>
      <c r="AR13" s="59"/>
      <c r="AS13" s="58"/>
      <c r="AT13" s="58"/>
      <c r="AU13" s="58"/>
      <c r="AV13" s="58"/>
      <c r="AW13" s="58"/>
      <c r="AX13" s="141"/>
      <c r="AY13" s="141"/>
      <c r="AZ13" s="141"/>
      <c r="BA13" s="141"/>
      <c r="BB13" s="141"/>
      <c r="BC13" s="60"/>
      <c r="BD13" s="58"/>
    </row>
    <row r="14" spans="1:56" ht="15.75" customHeight="1" thickBot="1" x14ac:dyDescent="0.4">
      <c r="AK14" s="15"/>
      <c r="AP14" s="11" t="s">
        <v>41</v>
      </c>
      <c r="AR14" s="14"/>
      <c r="AX14" s="77"/>
      <c r="AY14" s="77"/>
      <c r="AZ14" s="77"/>
      <c r="BA14" s="77"/>
      <c r="BB14" s="77"/>
      <c r="BC14" s="13"/>
    </row>
    <row r="15" spans="1:56" ht="31" thickBot="1" x14ac:dyDescent="0.4">
      <c r="A15" s="142" t="s">
        <v>29</v>
      </c>
      <c r="B15" s="143"/>
      <c r="C15" s="144"/>
      <c r="D15" s="151" t="s">
        <v>54</v>
      </c>
      <c r="E15" s="152"/>
      <c r="F15" s="152"/>
      <c r="G15" s="152"/>
      <c r="H15" s="152"/>
      <c r="I15" s="152"/>
      <c r="J15" s="152"/>
      <c r="K15" s="152"/>
      <c r="L15" s="39"/>
      <c r="M15" s="153" t="s">
        <v>57</v>
      </c>
      <c r="N15" s="154"/>
      <c r="O15" s="154"/>
      <c r="P15" s="154"/>
      <c r="Q15" s="154"/>
      <c r="R15" s="154"/>
      <c r="S15" s="154"/>
      <c r="T15" s="154"/>
      <c r="U15" s="154"/>
      <c r="V15" s="155"/>
      <c r="W15" s="41"/>
      <c r="X15" s="153" t="s">
        <v>59</v>
      </c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74"/>
      <c r="AK15" s="41"/>
      <c r="AP15" s="11" t="s">
        <v>42</v>
      </c>
      <c r="AR15" s="14"/>
      <c r="AX15" s="77"/>
      <c r="AY15" s="77"/>
      <c r="AZ15" s="77"/>
      <c r="BA15" s="77"/>
      <c r="BB15" s="77"/>
      <c r="BC15" s="13"/>
    </row>
    <row r="16" spans="1:56" ht="32.15" customHeight="1" thickBot="1" x14ac:dyDescent="0.4">
      <c r="A16" s="145"/>
      <c r="B16" s="146"/>
      <c r="C16" s="147"/>
      <c r="D16" s="155" t="s">
        <v>55</v>
      </c>
      <c r="E16" s="158"/>
      <c r="F16" s="158"/>
      <c r="G16" s="158"/>
      <c r="H16" s="158"/>
      <c r="I16" s="158"/>
      <c r="J16" s="158"/>
      <c r="K16" s="158"/>
      <c r="L16" s="40"/>
      <c r="M16" s="156"/>
      <c r="N16" s="157"/>
      <c r="O16" s="157"/>
      <c r="P16" s="157"/>
      <c r="Q16" s="157"/>
      <c r="R16" s="157"/>
      <c r="S16" s="157"/>
      <c r="T16" s="157"/>
      <c r="U16" s="157"/>
      <c r="V16" s="157"/>
      <c r="W16" s="16"/>
      <c r="X16" s="156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75"/>
      <c r="AK16" s="16"/>
      <c r="AP16" s="11" t="s">
        <v>43</v>
      </c>
      <c r="AR16" s="14"/>
      <c r="AX16" s="77"/>
      <c r="AY16" s="77"/>
      <c r="AZ16" s="77"/>
      <c r="BA16" s="77"/>
      <c r="BB16" s="77"/>
      <c r="BC16" s="13"/>
    </row>
    <row r="17" spans="1:55" ht="30" customHeight="1" thickBot="1" x14ac:dyDescent="0.4">
      <c r="A17" s="148"/>
      <c r="B17" s="149"/>
      <c r="C17" s="150"/>
      <c r="D17" s="159" t="s">
        <v>56</v>
      </c>
      <c r="E17" s="160"/>
      <c r="F17" s="160"/>
      <c r="G17" s="160"/>
      <c r="H17" s="160"/>
      <c r="I17" s="160"/>
      <c r="J17" s="160"/>
      <c r="K17" s="161"/>
      <c r="L17" s="39"/>
      <c r="M17" s="159" t="s">
        <v>58</v>
      </c>
      <c r="N17" s="160"/>
      <c r="O17" s="160"/>
      <c r="P17" s="160"/>
      <c r="Q17" s="160"/>
      <c r="R17" s="160"/>
      <c r="S17" s="160"/>
      <c r="T17" s="160"/>
      <c r="U17" s="160"/>
      <c r="V17" s="161"/>
      <c r="W17" s="39"/>
      <c r="X17" s="162" t="s">
        <v>60</v>
      </c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76"/>
      <c r="AK17" s="39"/>
      <c r="AP17" s="11" t="s">
        <v>44</v>
      </c>
      <c r="AR17" s="14"/>
      <c r="AX17" s="77"/>
      <c r="AY17" s="77"/>
      <c r="AZ17" s="77"/>
      <c r="BA17" s="77"/>
      <c r="BB17" s="77"/>
      <c r="BC17" s="13"/>
    </row>
    <row r="18" spans="1:55" ht="15.75" customHeight="1" thickBot="1" x14ac:dyDescent="0.4">
      <c r="AK18" s="15"/>
      <c r="AR18" s="14"/>
      <c r="AX18" s="77"/>
      <c r="AY18" s="77"/>
      <c r="AZ18" s="77"/>
      <c r="BA18" s="77"/>
      <c r="BB18" s="77"/>
      <c r="BC18" s="13"/>
    </row>
    <row r="19" spans="1:55" ht="15.75" customHeight="1" x14ac:dyDescent="0.35">
      <c r="A19" s="114" t="s">
        <v>30</v>
      </c>
      <c r="B19" s="116" t="s">
        <v>27</v>
      </c>
      <c r="C19" s="116" t="s">
        <v>24</v>
      </c>
      <c r="D19" s="118" t="s">
        <v>26</v>
      </c>
      <c r="E19" s="72">
        <v>1</v>
      </c>
      <c r="F19" s="72">
        <v>2</v>
      </c>
      <c r="G19" s="72">
        <v>3</v>
      </c>
      <c r="H19" s="72">
        <v>4</v>
      </c>
      <c r="I19" s="6">
        <v>5</v>
      </c>
      <c r="J19" s="6">
        <v>6</v>
      </c>
      <c r="K19" s="72">
        <v>7</v>
      </c>
      <c r="L19" s="72">
        <v>8</v>
      </c>
      <c r="M19" s="72">
        <v>9</v>
      </c>
      <c r="N19" s="72">
        <v>10</v>
      </c>
      <c r="O19" s="72">
        <v>11</v>
      </c>
      <c r="P19" s="6">
        <v>12</v>
      </c>
      <c r="Q19" s="6">
        <v>13</v>
      </c>
      <c r="R19" s="72">
        <v>14</v>
      </c>
      <c r="S19" s="72">
        <v>15</v>
      </c>
      <c r="T19" s="72">
        <v>16</v>
      </c>
      <c r="U19" s="72">
        <v>17</v>
      </c>
      <c r="V19" s="72">
        <v>18</v>
      </c>
      <c r="W19" s="6">
        <v>19</v>
      </c>
      <c r="X19" s="6">
        <v>20</v>
      </c>
      <c r="Y19" s="72">
        <v>21</v>
      </c>
      <c r="Z19" s="72">
        <v>22</v>
      </c>
      <c r="AA19" s="72">
        <v>23</v>
      </c>
      <c r="AB19" s="72">
        <v>24</v>
      </c>
      <c r="AC19" s="72">
        <v>25</v>
      </c>
      <c r="AD19" s="6">
        <v>26</v>
      </c>
      <c r="AE19" s="6">
        <v>27</v>
      </c>
      <c r="AF19" s="72">
        <v>28</v>
      </c>
      <c r="AG19" s="84"/>
      <c r="AH19" s="84"/>
      <c r="AI19" s="84"/>
      <c r="AJ19" s="120" t="s">
        <v>51</v>
      </c>
      <c r="AK19" s="122" t="s">
        <v>28</v>
      </c>
      <c r="AR19" s="14"/>
      <c r="AU19" s="12"/>
      <c r="AX19" s="77"/>
      <c r="AY19" s="77"/>
      <c r="AZ19" s="77"/>
      <c r="BA19" s="77"/>
      <c r="BB19" s="77"/>
      <c r="BC19" s="13"/>
    </row>
    <row r="20" spans="1:55" ht="15" customHeight="1" thickBot="1" x14ac:dyDescent="0.4">
      <c r="A20" s="115"/>
      <c r="B20" s="117"/>
      <c r="C20" s="117"/>
      <c r="D20" s="119"/>
      <c r="E20" s="73" t="s">
        <v>35</v>
      </c>
      <c r="F20" s="73" t="s">
        <v>36</v>
      </c>
      <c r="G20" s="73" t="s">
        <v>37</v>
      </c>
      <c r="H20" s="73" t="s">
        <v>38</v>
      </c>
      <c r="I20" s="7" t="s">
        <v>39</v>
      </c>
      <c r="J20" s="7" t="s">
        <v>40</v>
      </c>
      <c r="K20" s="73" t="s">
        <v>34</v>
      </c>
      <c r="L20" s="73" t="s">
        <v>35</v>
      </c>
      <c r="M20" s="73" t="s">
        <v>36</v>
      </c>
      <c r="N20" s="73" t="s">
        <v>37</v>
      </c>
      <c r="O20" s="73" t="s">
        <v>38</v>
      </c>
      <c r="P20" s="7" t="s">
        <v>39</v>
      </c>
      <c r="Q20" s="7" t="s">
        <v>40</v>
      </c>
      <c r="R20" s="73" t="s">
        <v>34</v>
      </c>
      <c r="S20" s="73" t="s">
        <v>35</v>
      </c>
      <c r="T20" s="73" t="s">
        <v>36</v>
      </c>
      <c r="U20" s="73" t="s">
        <v>37</v>
      </c>
      <c r="V20" s="73" t="s">
        <v>38</v>
      </c>
      <c r="W20" s="7" t="s">
        <v>39</v>
      </c>
      <c r="X20" s="7" t="s">
        <v>40</v>
      </c>
      <c r="Y20" s="73" t="s">
        <v>34</v>
      </c>
      <c r="Z20" s="73" t="s">
        <v>35</v>
      </c>
      <c r="AA20" s="73" t="s">
        <v>36</v>
      </c>
      <c r="AB20" s="73" t="s">
        <v>37</v>
      </c>
      <c r="AC20" s="73" t="s">
        <v>38</v>
      </c>
      <c r="AD20" s="7" t="s">
        <v>39</v>
      </c>
      <c r="AE20" s="7" t="s">
        <v>40</v>
      </c>
      <c r="AF20" s="73" t="s">
        <v>34</v>
      </c>
      <c r="AG20" s="85"/>
      <c r="AH20" s="85"/>
      <c r="AI20" s="85"/>
      <c r="AJ20" s="121"/>
      <c r="AK20" s="123"/>
      <c r="AU20" s="17"/>
      <c r="AX20" s="77"/>
      <c r="AY20" s="77"/>
      <c r="AZ20" s="77"/>
      <c r="BA20" s="77"/>
      <c r="BB20" s="77"/>
      <c r="BC20" s="13"/>
    </row>
    <row r="21" spans="1:55" ht="28.5" customHeight="1" thickBot="1" x14ac:dyDescent="0.4">
      <c r="A21" s="42">
        <f>D4</f>
        <v>0</v>
      </c>
      <c r="B21" s="43" t="str">
        <f>D11</f>
        <v>312111DCD2</v>
      </c>
      <c r="C21" s="44" t="str">
        <f>D8</f>
        <v>VYBRAŤ</v>
      </c>
      <c r="D21" s="44">
        <f>D9</f>
        <v>0</v>
      </c>
      <c r="E21" s="3"/>
      <c r="F21" s="3"/>
      <c r="G21" s="3"/>
      <c r="H21" s="3"/>
      <c r="I21" s="18"/>
      <c r="J21" s="18"/>
      <c r="K21" s="3"/>
      <c r="L21" s="3"/>
      <c r="M21" s="3"/>
      <c r="N21" s="3"/>
      <c r="O21" s="3"/>
      <c r="P21" s="18"/>
      <c r="Q21" s="18"/>
      <c r="R21" s="3"/>
      <c r="S21" s="3"/>
      <c r="T21" s="3"/>
      <c r="U21" s="3"/>
      <c r="V21" s="3"/>
      <c r="W21" s="18"/>
      <c r="X21" s="18"/>
      <c r="Y21" s="3"/>
      <c r="Z21" s="3"/>
      <c r="AA21" s="3"/>
      <c r="AB21" s="3"/>
      <c r="AC21" s="3"/>
      <c r="AD21" s="18"/>
      <c r="AE21" s="18"/>
      <c r="AF21" s="3"/>
      <c r="AG21" s="86"/>
      <c r="AH21" s="86"/>
      <c r="AI21" s="86"/>
      <c r="AJ21" s="50">
        <f>IF(AK21&gt;0,24,0)</f>
        <v>0</v>
      </c>
      <c r="AK21" s="51">
        <f>SUM(E21:AI21)</f>
        <v>0</v>
      </c>
      <c r="AM21" s="19"/>
      <c r="AU21" s="17"/>
      <c r="AX21" s="77"/>
      <c r="AY21" s="77"/>
      <c r="AZ21" s="77"/>
      <c r="BA21" s="77"/>
      <c r="BB21" s="77"/>
      <c r="BC21" s="13"/>
    </row>
    <row r="22" spans="1:55" x14ac:dyDescent="0.35">
      <c r="AR22" s="14"/>
      <c r="AS22" s="14"/>
      <c r="AT22" s="14"/>
      <c r="AU22" s="17"/>
      <c r="AW22" s="20"/>
      <c r="AX22" s="77"/>
      <c r="AY22" s="77"/>
      <c r="AZ22" s="77"/>
      <c r="BA22" s="77"/>
      <c r="BB22" s="77"/>
      <c r="BC22" s="13"/>
    </row>
    <row r="23" spans="1:55" ht="14.5" thickBot="1" x14ac:dyDescent="0.4">
      <c r="A23" s="81"/>
      <c r="B23" s="21"/>
      <c r="C23" s="21"/>
      <c r="D23" s="21"/>
      <c r="E23" s="22"/>
      <c r="V23" s="23"/>
      <c r="X23" s="24"/>
      <c r="AA23" s="24"/>
      <c r="AR23" s="14"/>
      <c r="AS23" s="14"/>
      <c r="AT23" s="14"/>
    </row>
    <row r="24" spans="1:55" ht="14.5" outlineLevel="1" thickBot="1" x14ac:dyDescent="0.4">
      <c r="A24" s="78" t="s">
        <v>0</v>
      </c>
      <c r="B24" s="79"/>
      <c r="C24" s="79"/>
      <c r="D24" s="124" t="s">
        <v>45</v>
      </c>
      <c r="E24" s="125"/>
      <c r="F24" s="125"/>
      <c r="G24" s="125"/>
      <c r="H24" s="125"/>
      <c r="I24" s="125"/>
      <c r="J24" s="125"/>
      <c r="K24" s="125"/>
      <c r="L24" s="126"/>
      <c r="M24" s="124">
        <f>D6</f>
        <v>0</v>
      </c>
      <c r="N24" s="125"/>
      <c r="O24" s="125"/>
      <c r="P24" s="125"/>
      <c r="Q24" s="125"/>
      <c r="R24" s="125"/>
      <c r="S24" s="125"/>
      <c r="T24" s="125"/>
      <c r="U24" s="125"/>
      <c r="V24" s="125"/>
      <c r="W24" s="126"/>
      <c r="X24" s="124" t="s">
        <v>1</v>
      </c>
      <c r="Y24" s="125"/>
      <c r="Z24" s="127" t="s">
        <v>5</v>
      </c>
      <c r="AA24" s="128"/>
      <c r="AB24" s="128"/>
      <c r="AC24" s="128"/>
      <c r="AD24" s="128"/>
      <c r="AE24" s="129"/>
      <c r="AF24" s="124" t="s">
        <v>2</v>
      </c>
      <c r="AG24" s="125"/>
      <c r="AH24" s="130">
        <v>2022</v>
      </c>
      <c r="AI24" s="130"/>
      <c r="AJ24" s="130"/>
      <c r="AK24" s="131"/>
      <c r="AR24" s="14"/>
      <c r="AS24" s="14"/>
      <c r="AT24" s="14"/>
    </row>
    <row r="25" spans="1:55" ht="14.5" outlineLevel="1" thickBot="1" x14ac:dyDescent="0.4">
      <c r="AK25" s="15"/>
      <c r="AR25" s="14"/>
      <c r="AS25" s="14"/>
      <c r="AT25" s="14"/>
    </row>
    <row r="26" spans="1:55" outlineLevel="1" x14ac:dyDescent="0.35">
      <c r="A26" s="114" t="s">
        <v>30</v>
      </c>
      <c r="B26" s="116" t="s">
        <v>27</v>
      </c>
      <c r="C26" s="116" t="s">
        <v>24</v>
      </c>
      <c r="D26" s="118" t="s">
        <v>26</v>
      </c>
      <c r="E26" s="72">
        <v>1</v>
      </c>
      <c r="F26" s="72">
        <v>2</v>
      </c>
      <c r="G26" s="72">
        <v>3</v>
      </c>
      <c r="H26" s="72">
        <v>4</v>
      </c>
      <c r="I26" s="6">
        <v>5</v>
      </c>
      <c r="J26" s="6">
        <v>6</v>
      </c>
      <c r="K26" s="72">
        <v>7</v>
      </c>
      <c r="L26" s="72">
        <v>8</v>
      </c>
      <c r="M26" s="72">
        <v>9</v>
      </c>
      <c r="N26" s="72">
        <v>10</v>
      </c>
      <c r="O26" s="72">
        <v>11</v>
      </c>
      <c r="P26" s="6">
        <v>12</v>
      </c>
      <c r="Q26" s="6">
        <v>13</v>
      </c>
      <c r="R26" s="72">
        <v>14</v>
      </c>
      <c r="S26" s="72">
        <v>15</v>
      </c>
      <c r="T26" s="72">
        <v>16</v>
      </c>
      <c r="U26" s="72">
        <v>17</v>
      </c>
      <c r="V26" s="72">
        <v>18</v>
      </c>
      <c r="W26" s="6">
        <v>19</v>
      </c>
      <c r="X26" s="6">
        <v>20</v>
      </c>
      <c r="Y26" s="72">
        <v>21</v>
      </c>
      <c r="Z26" s="72">
        <v>22</v>
      </c>
      <c r="AA26" s="72">
        <v>23</v>
      </c>
      <c r="AB26" s="72">
        <v>24</v>
      </c>
      <c r="AC26" s="72">
        <v>25</v>
      </c>
      <c r="AD26" s="6">
        <v>26</v>
      </c>
      <c r="AE26" s="6">
        <v>27</v>
      </c>
      <c r="AF26" s="72">
        <v>28</v>
      </c>
      <c r="AG26" s="72">
        <v>29</v>
      </c>
      <c r="AH26" s="72">
        <v>30</v>
      </c>
      <c r="AI26" s="72">
        <v>31</v>
      </c>
      <c r="AJ26" s="120" t="s">
        <v>51</v>
      </c>
      <c r="AK26" s="122" t="s">
        <v>28</v>
      </c>
      <c r="AR26" s="14"/>
      <c r="AS26" s="14"/>
      <c r="AT26" s="14"/>
    </row>
    <row r="27" spans="1:55" ht="14.5" outlineLevel="1" thickBot="1" x14ac:dyDescent="0.4">
      <c r="A27" s="115"/>
      <c r="B27" s="117"/>
      <c r="C27" s="117"/>
      <c r="D27" s="119"/>
      <c r="E27" s="73" t="s">
        <v>35</v>
      </c>
      <c r="F27" s="73" t="s">
        <v>36</v>
      </c>
      <c r="G27" s="73" t="s">
        <v>37</v>
      </c>
      <c r="H27" s="73" t="s">
        <v>38</v>
      </c>
      <c r="I27" s="7" t="s">
        <v>39</v>
      </c>
      <c r="J27" s="7" t="s">
        <v>40</v>
      </c>
      <c r="K27" s="73" t="s">
        <v>34</v>
      </c>
      <c r="L27" s="73" t="s">
        <v>35</v>
      </c>
      <c r="M27" s="73" t="s">
        <v>36</v>
      </c>
      <c r="N27" s="73" t="s">
        <v>37</v>
      </c>
      <c r="O27" s="73" t="s">
        <v>38</v>
      </c>
      <c r="P27" s="7" t="s">
        <v>39</v>
      </c>
      <c r="Q27" s="7" t="s">
        <v>40</v>
      </c>
      <c r="R27" s="73" t="s">
        <v>34</v>
      </c>
      <c r="S27" s="73" t="s">
        <v>35</v>
      </c>
      <c r="T27" s="73" t="s">
        <v>36</v>
      </c>
      <c r="U27" s="73" t="s">
        <v>37</v>
      </c>
      <c r="V27" s="73" t="s">
        <v>38</v>
      </c>
      <c r="W27" s="7" t="s">
        <v>39</v>
      </c>
      <c r="X27" s="7" t="s">
        <v>40</v>
      </c>
      <c r="Y27" s="73" t="s">
        <v>34</v>
      </c>
      <c r="Z27" s="73" t="s">
        <v>35</v>
      </c>
      <c r="AA27" s="73" t="s">
        <v>36</v>
      </c>
      <c r="AB27" s="73" t="s">
        <v>37</v>
      </c>
      <c r="AC27" s="73" t="s">
        <v>38</v>
      </c>
      <c r="AD27" s="7" t="s">
        <v>39</v>
      </c>
      <c r="AE27" s="7" t="s">
        <v>40</v>
      </c>
      <c r="AF27" s="73" t="s">
        <v>34</v>
      </c>
      <c r="AG27" s="73" t="s">
        <v>35</v>
      </c>
      <c r="AH27" s="73" t="s">
        <v>36</v>
      </c>
      <c r="AI27" s="73" t="s">
        <v>37</v>
      </c>
      <c r="AJ27" s="121"/>
      <c r="AK27" s="123"/>
      <c r="AR27" s="14"/>
      <c r="AS27" s="14"/>
      <c r="AT27" s="14"/>
    </row>
    <row r="28" spans="1:55" ht="28.5" customHeight="1" outlineLevel="1" thickBot="1" x14ac:dyDescent="0.4">
      <c r="A28" s="42">
        <f>D4</f>
        <v>0</v>
      </c>
      <c r="B28" s="43" t="str">
        <f>D11</f>
        <v>312111DCD2</v>
      </c>
      <c r="C28" s="44" t="str">
        <f>D8</f>
        <v>VYBRAŤ</v>
      </c>
      <c r="D28" s="44">
        <f>D9</f>
        <v>0</v>
      </c>
      <c r="E28" s="3"/>
      <c r="F28" s="3"/>
      <c r="G28" s="3"/>
      <c r="H28" s="3"/>
      <c r="I28" s="18"/>
      <c r="J28" s="18"/>
      <c r="K28" s="3"/>
      <c r="L28" s="3"/>
      <c r="M28" s="3"/>
      <c r="N28" s="3"/>
      <c r="O28" s="3"/>
      <c r="P28" s="18"/>
      <c r="Q28" s="18"/>
      <c r="R28" s="3"/>
      <c r="S28" s="3"/>
      <c r="T28" s="3"/>
      <c r="U28" s="3"/>
      <c r="V28" s="3"/>
      <c r="W28" s="18"/>
      <c r="X28" s="18"/>
      <c r="Y28" s="3"/>
      <c r="Z28" s="3"/>
      <c r="AA28" s="3"/>
      <c r="AB28" s="3"/>
      <c r="AC28" s="3"/>
      <c r="AD28" s="18"/>
      <c r="AE28" s="18"/>
      <c r="AF28" s="3"/>
      <c r="AG28" s="3"/>
      <c r="AH28" s="3"/>
      <c r="AI28" s="3"/>
      <c r="AJ28" s="50">
        <f>IF(AK28&gt;0,184,0)</f>
        <v>0</v>
      </c>
      <c r="AK28" s="51">
        <f>SUM(E28:AI28)</f>
        <v>0</v>
      </c>
      <c r="AR28" s="14"/>
      <c r="AS28" s="14"/>
      <c r="AT28" s="14"/>
    </row>
    <row r="29" spans="1:55" outlineLevel="1" x14ac:dyDescent="0.35">
      <c r="AR29" s="14"/>
      <c r="AS29" s="14"/>
      <c r="AT29" s="14"/>
    </row>
    <row r="30" spans="1:55" ht="14.5" thickBot="1" x14ac:dyDescent="0.4">
      <c r="A30" s="81"/>
      <c r="B30" s="21"/>
      <c r="C30" s="21"/>
      <c r="D30" s="21"/>
      <c r="E30" s="22"/>
      <c r="V30" s="23"/>
      <c r="X30" s="24"/>
      <c r="AA30" s="24"/>
      <c r="AR30" s="14"/>
      <c r="AS30" s="14"/>
      <c r="AT30" s="14"/>
    </row>
    <row r="31" spans="1:55" ht="14.5" outlineLevel="1" thickBot="1" x14ac:dyDescent="0.4">
      <c r="A31" s="78" t="s">
        <v>0</v>
      </c>
      <c r="B31" s="79"/>
      <c r="C31" s="79"/>
      <c r="D31" s="124" t="s">
        <v>45</v>
      </c>
      <c r="E31" s="125"/>
      <c r="F31" s="125"/>
      <c r="G31" s="125"/>
      <c r="H31" s="125"/>
      <c r="I31" s="125"/>
      <c r="J31" s="125"/>
      <c r="K31" s="125"/>
      <c r="L31" s="126"/>
      <c r="M31" s="124">
        <f>D6</f>
        <v>0</v>
      </c>
      <c r="N31" s="125"/>
      <c r="O31" s="125"/>
      <c r="P31" s="125"/>
      <c r="Q31" s="125"/>
      <c r="R31" s="125"/>
      <c r="S31" s="125"/>
      <c r="T31" s="125"/>
      <c r="U31" s="125"/>
      <c r="V31" s="125"/>
      <c r="W31" s="126"/>
      <c r="X31" s="124" t="s">
        <v>1</v>
      </c>
      <c r="Y31" s="125"/>
      <c r="Z31" s="127" t="s">
        <v>6</v>
      </c>
      <c r="AA31" s="128"/>
      <c r="AB31" s="128"/>
      <c r="AC31" s="128"/>
      <c r="AD31" s="128"/>
      <c r="AE31" s="129"/>
      <c r="AF31" s="124" t="s">
        <v>2</v>
      </c>
      <c r="AG31" s="125"/>
      <c r="AH31" s="130">
        <v>2022</v>
      </c>
      <c r="AI31" s="130"/>
      <c r="AJ31" s="130"/>
      <c r="AK31" s="131"/>
      <c r="AR31" s="14"/>
      <c r="AS31" s="14"/>
      <c r="AT31" s="14"/>
    </row>
    <row r="32" spans="1:55" ht="14.5" outlineLevel="1" thickBot="1" x14ac:dyDescent="0.4">
      <c r="AK32" s="15"/>
      <c r="AR32" s="14"/>
      <c r="AS32" s="14"/>
      <c r="AT32" s="14"/>
    </row>
    <row r="33" spans="1:46" outlineLevel="1" x14ac:dyDescent="0.35">
      <c r="A33" s="114" t="s">
        <v>30</v>
      </c>
      <c r="B33" s="116" t="s">
        <v>27</v>
      </c>
      <c r="C33" s="116" t="s">
        <v>24</v>
      </c>
      <c r="D33" s="118" t="s">
        <v>26</v>
      </c>
      <c r="E33" s="72">
        <v>1</v>
      </c>
      <c r="F33" s="6">
        <v>2</v>
      </c>
      <c r="G33" s="6">
        <v>3</v>
      </c>
      <c r="H33" s="72">
        <v>4</v>
      </c>
      <c r="I33" s="72">
        <v>5</v>
      </c>
      <c r="J33" s="72">
        <v>6</v>
      </c>
      <c r="K33" s="72">
        <v>7</v>
      </c>
      <c r="L33" s="72">
        <v>8</v>
      </c>
      <c r="M33" s="6">
        <v>9</v>
      </c>
      <c r="N33" s="6">
        <v>10</v>
      </c>
      <c r="O33" s="72">
        <v>11</v>
      </c>
      <c r="P33" s="72">
        <v>12</v>
      </c>
      <c r="Q33" s="72">
        <v>13</v>
      </c>
      <c r="R33" s="72">
        <v>14</v>
      </c>
      <c r="S33" s="8">
        <v>15</v>
      </c>
      <c r="T33" s="6">
        <v>16</v>
      </c>
      <c r="U33" s="6">
        <v>17</v>
      </c>
      <c r="V33" s="8">
        <v>18</v>
      </c>
      <c r="W33" s="72">
        <v>19</v>
      </c>
      <c r="X33" s="72">
        <v>20</v>
      </c>
      <c r="Y33" s="72">
        <v>21</v>
      </c>
      <c r="Z33" s="72">
        <v>22</v>
      </c>
      <c r="AA33" s="6">
        <v>23</v>
      </c>
      <c r="AB33" s="6">
        <v>24</v>
      </c>
      <c r="AC33" s="72">
        <v>25</v>
      </c>
      <c r="AD33" s="72">
        <v>26</v>
      </c>
      <c r="AE33" s="72">
        <v>27</v>
      </c>
      <c r="AF33" s="72">
        <v>28</v>
      </c>
      <c r="AG33" s="72">
        <v>29</v>
      </c>
      <c r="AH33" s="6">
        <v>30</v>
      </c>
      <c r="AI33" s="84"/>
      <c r="AJ33" s="120" t="s">
        <v>51</v>
      </c>
      <c r="AK33" s="122" t="s">
        <v>28</v>
      </c>
      <c r="AR33" s="14"/>
      <c r="AS33" s="14"/>
      <c r="AT33" s="14"/>
    </row>
    <row r="34" spans="1:46" ht="14.5" outlineLevel="1" thickBot="1" x14ac:dyDescent="0.4">
      <c r="A34" s="115"/>
      <c r="B34" s="117"/>
      <c r="C34" s="117"/>
      <c r="D34" s="119"/>
      <c r="E34" s="73" t="s">
        <v>38</v>
      </c>
      <c r="F34" s="7" t="s">
        <v>39</v>
      </c>
      <c r="G34" s="7" t="s">
        <v>40</v>
      </c>
      <c r="H34" s="73" t="s">
        <v>34</v>
      </c>
      <c r="I34" s="73" t="s">
        <v>35</v>
      </c>
      <c r="J34" s="73" t="s">
        <v>36</v>
      </c>
      <c r="K34" s="73" t="s">
        <v>37</v>
      </c>
      <c r="L34" s="73" t="s">
        <v>38</v>
      </c>
      <c r="M34" s="7" t="s">
        <v>39</v>
      </c>
      <c r="N34" s="7" t="s">
        <v>40</v>
      </c>
      <c r="O34" s="73" t="s">
        <v>34</v>
      </c>
      <c r="P34" s="73" t="s">
        <v>35</v>
      </c>
      <c r="Q34" s="73" t="s">
        <v>36</v>
      </c>
      <c r="R34" s="73" t="s">
        <v>37</v>
      </c>
      <c r="S34" s="9" t="s">
        <v>38</v>
      </c>
      <c r="T34" s="7" t="s">
        <v>39</v>
      </c>
      <c r="U34" s="7" t="s">
        <v>40</v>
      </c>
      <c r="V34" s="9" t="s">
        <v>34</v>
      </c>
      <c r="W34" s="73" t="s">
        <v>35</v>
      </c>
      <c r="X34" s="73" t="s">
        <v>36</v>
      </c>
      <c r="Y34" s="73" t="s">
        <v>37</v>
      </c>
      <c r="Z34" s="73" t="s">
        <v>38</v>
      </c>
      <c r="AA34" s="7" t="s">
        <v>39</v>
      </c>
      <c r="AB34" s="7" t="s">
        <v>40</v>
      </c>
      <c r="AC34" s="73" t="s">
        <v>34</v>
      </c>
      <c r="AD34" s="73" t="s">
        <v>35</v>
      </c>
      <c r="AE34" s="73" t="s">
        <v>36</v>
      </c>
      <c r="AF34" s="73" t="s">
        <v>37</v>
      </c>
      <c r="AG34" s="73" t="s">
        <v>38</v>
      </c>
      <c r="AH34" s="7" t="s">
        <v>39</v>
      </c>
      <c r="AI34" s="85"/>
      <c r="AJ34" s="121"/>
      <c r="AK34" s="123"/>
      <c r="AR34" s="14"/>
      <c r="AS34" s="14"/>
      <c r="AT34" s="14"/>
    </row>
    <row r="35" spans="1:46" ht="28.5" customHeight="1" outlineLevel="1" thickBot="1" x14ac:dyDescent="0.4">
      <c r="A35" s="42">
        <f>D4</f>
        <v>0</v>
      </c>
      <c r="B35" s="43" t="str">
        <f>D11</f>
        <v>312111DCD2</v>
      </c>
      <c r="C35" s="44" t="str">
        <f>D8</f>
        <v>VYBRAŤ</v>
      </c>
      <c r="D35" s="44">
        <f>D9</f>
        <v>0</v>
      </c>
      <c r="E35" s="3"/>
      <c r="F35" s="18"/>
      <c r="G35" s="18"/>
      <c r="H35" s="3"/>
      <c r="I35" s="3"/>
      <c r="J35" s="3"/>
      <c r="K35" s="3"/>
      <c r="L35" s="3"/>
      <c r="M35" s="18"/>
      <c r="N35" s="18"/>
      <c r="O35" s="3"/>
      <c r="P35" s="3"/>
      <c r="Q35" s="3"/>
      <c r="R35" s="3"/>
      <c r="S35" s="25"/>
      <c r="T35" s="18"/>
      <c r="U35" s="18"/>
      <c r="V35" s="25"/>
      <c r="W35" s="3"/>
      <c r="X35" s="3"/>
      <c r="Y35" s="3"/>
      <c r="Z35" s="3"/>
      <c r="AA35" s="18"/>
      <c r="AB35" s="18"/>
      <c r="AC35" s="3"/>
      <c r="AD35" s="3"/>
      <c r="AE35" s="3"/>
      <c r="AF35" s="3"/>
      <c r="AG35" s="3"/>
      <c r="AH35" s="18"/>
      <c r="AI35" s="86"/>
      <c r="AJ35" s="50">
        <f>IF(AK35&gt;0,168,0)</f>
        <v>0</v>
      </c>
      <c r="AK35" s="51">
        <f>SUM(E35:AI35)</f>
        <v>0</v>
      </c>
      <c r="AR35" s="14"/>
      <c r="AS35" s="14"/>
      <c r="AT35" s="14"/>
    </row>
    <row r="36" spans="1:46" outlineLevel="1" x14ac:dyDescent="0.35">
      <c r="AR36" s="14"/>
      <c r="AS36" s="14"/>
      <c r="AT36" s="14"/>
    </row>
    <row r="37" spans="1:46" ht="14.5" thickBot="1" x14ac:dyDescent="0.4">
      <c r="A37" s="81"/>
      <c r="B37" s="21"/>
      <c r="C37" s="21"/>
      <c r="D37" s="21"/>
      <c r="E37" s="22"/>
      <c r="V37" s="23"/>
      <c r="X37" s="24"/>
      <c r="AA37" s="24"/>
      <c r="AR37" s="14"/>
      <c r="AS37" s="14"/>
      <c r="AT37" s="14"/>
    </row>
    <row r="38" spans="1:46" ht="14.5" outlineLevel="1" thickBot="1" x14ac:dyDescent="0.4">
      <c r="A38" s="78" t="s">
        <v>0</v>
      </c>
      <c r="B38" s="79"/>
      <c r="C38" s="79"/>
      <c r="D38" s="124" t="s">
        <v>45</v>
      </c>
      <c r="E38" s="125"/>
      <c r="F38" s="125"/>
      <c r="G38" s="125"/>
      <c r="H38" s="125"/>
      <c r="I38" s="125"/>
      <c r="J38" s="125"/>
      <c r="K38" s="125"/>
      <c r="L38" s="126"/>
      <c r="M38" s="124">
        <f>D6</f>
        <v>0</v>
      </c>
      <c r="N38" s="125"/>
      <c r="O38" s="125"/>
      <c r="P38" s="125"/>
      <c r="Q38" s="125"/>
      <c r="R38" s="125"/>
      <c r="S38" s="125"/>
      <c r="T38" s="125"/>
      <c r="U38" s="125"/>
      <c r="V38" s="125"/>
      <c r="W38" s="126"/>
      <c r="X38" s="124" t="s">
        <v>1</v>
      </c>
      <c r="Y38" s="125"/>
      <c r="Z38" s="127" t="s">
        <v>7</v>
      </c>
      <c r="AA38" s="128"/>
      <c r="AB38" s="128"/>
      <c r="AC38" s="128"/>
      <c r="AD38" s="128"/>
      <c r="AE38" s="129"/>
      <c r="AF38" s="124" t="s">
        <v>2</v>
      </c>
      <c r="AG38" s="125"/>
      <c r="AH38" s="130">
        <v>2022</v>
      </c>
      <c r="AI38" s="130"/>
      <c r="AJ38" s="130"/>
      <c r="AK38" s="131"/>
      <c r="AR38" s="14"/>
      <c r="AS38" s="14"/>
      <c r="AT38" s="14"/>
    </row>
    <row r="39" spans="1:46" ht="14.5" outlineLevel="1" thickBot="1" x14ac:dyDescent="0.4">
      <c r="AK39" s="15"/>
      <c r="AR39" s="14"/>
      <c r="AS39" s="14"/>
      <c r="AT39" s="14"/>
    </row>
    <row r="40" spans="1:46" outlineLevel="1" x14ac:dyDescent="0.35">
      <c r="A40" s="114" t="s">
        <v>30</v>
      </c>
      <c r="B40" s="116" t="s">
        <v>27</v>
      </c>
      <c r="C40" s="116" t="s">
        <v>24</v>
      </c>
      <c r="D40" s="118" t="s">
        <v>26</v>
      </c>
      <c r="E40" s="6">
        <v>1</v>
      </c>
      <c r="F40" s="72">
        <v>2</v>
      </c>
      <c r="G40" s="72">
        <v>3</v>
      </c>
      <c r="H40" s="72">
        <v>4</v>
      </c>
      <c r="I40" s="72">
        <v>5</v>
      </c>
      <c r="J40" s="72">
        <v>6</v>
      </c>
      <c r="K40" s="6">
        <v>7</v>
      </c>
      <c r="L40" s="6">
        <v>8</v>
      </c>
      <c r="M40" s="72">
        <v>9</v>
      </c>
      <c r="N40" s="72">
        <v>10</v>
      </c>
      <c r="O40" s="72">
        <v>11</v>
      </c>
      <c r="P40" s="72">
        <v>12</v>
      </c>
      <c r="Q40" s="72">
        <v>13</v>
      </c>
      <c r="R40" s="6">
        <v>14</v>
      </c>
      <c r="S40" s="6">
        <v>15</v>
      </c>
      <c r="T40" s="72">
        <v>16</v>
      </c>
      <c r="U40" s="72">
        <v>17</v>
      </c>
      <c r="V40" s="72">
        <v>18</v>
      </c>
      <c r="W40" s="72">
        <v>19</v>
      </c>
      <c r="X40" s="72">
        <v>20</v>
      </c>
      <c r="Y40" s="6">
        <v>21</v>
      </c>
      <c r="Z40" s="6">
        <v>22</v>
      </c>
      <c r="AA40" s="72">
        <v>23</v>
      </c>
      <c r="AB40" s="72">
        <v>24</v>
      </c>
      <c r="AC40" s="72">
        <v>25</v>
      </c>
      <c r="AD40" s="72">
        <v>26</v>
      </c>
      <c r="AE40" s="72">
        <v>27</v>
      </c>
      <c r="AF40" s="6">
        <v>28</v>
      </c>
      <c r="AG40" s="6">
        <v>29</v>
      </c>
      <c r="AH40" s="72">
        <v>30</v>
      </c>
      <c r="AI40" s="72">
        <v>31</v>
      </c>
      <c r="AJ40" s="120" t="s">
        <v>51</v>
      </c>
      <c r="AK40" s="122" t="s">
        <v>28</v>
      </c>
      <c r="AR40" s="14"/>
      <c r="AS40" s="14"/>
      <c r="AT40" s="14"/>
    </row>
    <row r="41" spans="1:46" ht="14.5" outlineLevel="1" thickBot="1" x14ac:dyDescent="0.4">
      <c r="A41" s="115"/>
      <c r="B41" s="117"/>
      <c r="C41" s="117"/>
      <c r="D41" s="119"/>
      <c r="E41" s="7" t="s">
        <v>40</v>
      </c>
      <c r="F41" s="73" t="s">
        <v>34</v>
      </c>
      <c r="G41" s="73" t="s">
        <v>35</v>
      </c>
      <c r="H41" s="73" t="s">
        <v>36</v>
      </c>
      <c r="I41" s="73" t="s">
        <v>37</v>
      </c>
      <c r="J41" s="73" t="s">
        <v>38</v>
      </c>
      <c r="K41" s="7" t="s">
        <v>39</v>
      </c>
      <c r="L41" s="7" t="s">
        <v>40</v>
      </c>
      <c r="M41" s="73" t="s">
        <v>34</v>
      </c>
      <c r="N41" s="73" t="s">
        <v>35</v>
      </c>
      <c r="O41" s="73" t="s">
        <v>36</v>
      </c>
      <c r="P41" s="73" t="s">
        <v>37</v>
      </c>
      <c r="Q41" s="73" t="s">
        <v>38</v>
      </c>
      <c r="R41" s="7" t="s">
        <v>39</v>
      </c>
      <c r="S41" s="7" t="s">
        <v>40</v>
      </c>
      <c r="T41" s="73" t="s">
        <v>34</v>
      </c>
      <c r="U41" s="73" t="s">
        <v>35</v>
      </c>
      <c r="V41" s="73" t="s">
        <v>36</v>
      </c>
      <c r="W41" s="73" t="s">
        <v>37</v>
      </c>
      <c r="X41" s="73" t="s">
        <v>38</v>
      </c>
      <c r="Y41" s="7" t="s">
        <v>39</v>
      </c>
      <c r="Z41" s="7" t="s">
        <v>40</v>
      </c>
      <c r="AA41" s="73" t="s">
        <v>34</v>
      </c>
      <c r="AB41" s="73" t="s">
        <v>35</v>
      </c>
      <c r="AC41" s="73" t="s">
        <v>36</v>
      </c>
      <c r="AD41" s="73" t="s">
        <v>37</v>
      </c>
      <c r="AE41" s="73" t="s">
        <v>38</v>
      </c>
      <c r="AF41" s="7" t="s">
        <v>39</v>
      </c>
      <c r="AG41" s="7" t="s">
        <v>40</v>
      </c>
      <c r="AH41" s="73" t="s">
        <v>34</v>
      </c>
      <c r="AI41" s="73" t="s">
        <v>35</v>
      </c>
      <c r="AJ41" s="121"/>
      <c r="AK41" s="123"/>
      <c r="AR41" s="14"/>
      <c r="AS41" s="14"/>
      <c r="AT41" s="14"/>
    </row>
    <row r="42" spans="1:46" ht="28.5" customHeight="1" outlineLevel="1" thickBot="1" x14ac:dyDescent="0.4">
      <c r="A42" s="42">
        <f>D4</f>
        <v>0</v>
      </c>
      <c r="B42" s="43" t="str">
        <f>D11</f>
        <v>312111DCD2</v>
      </c>
      <c r="C42" s="44" t="str">
        <f>D8</f>
        <v>VYBRAŤ</v>
      </c>
      <c r="D42" s="44">
        <f>D9</f>
        <v>0</v>
      </c>
      <c r="E42" s="18"/>
      <c r="F42" s="3"/>
      <c r="G42" s="3"/>
      <c r="H42" s="3"/>
      <c r="I42" s="3"/>
      <c r="J42" s="3"/>
      <c r="K42" s="18"/>
      <c r="L42" s="18"/>
      <c r="M42" s="3"/>
      <c r="N42" s="3"/>
      <c r="O42" s="3"/>
      <c r="P42" s="3"/>
      <c r="Q42" s="3"/>
      <c r="R42" s="18"/>
      <c r="S42" s="18"/>
      <c r="T42" s="3"/>
      <c r="U42" s="3"/>
      <c r="V42" s="3"/>
      <c r="W42" s="3"/>
      <c r="X42" s="3"/>
      <c r="Y42" s="18"/>
      <c r="Z42" s="18"/>
      <c r="AA42" s="3"/>
      <c r="AB42" s="3"/>
      <c r="AC42" s="3"/>
      <c r="AD42" s="3"/>
      <c r="AE42" s="3"/>
      <c r="AF42" s="18"/>
      <c r="AG42" s="18"/>
      <c r="AH42" s="3"/>
      <c r="AI42" s="3"/>
      <c r="AJ42" s="50">
        <f>IF(AK42&gt;0,176,0)</f>
        <v>0</v>
      </c>
      <c r="AK42" s="51">
        <f>SUM(E42:AI42)</f>
        <v>0</v>
      </c>
      <c r="AR42" s="14"/>
      <c r="AS42" s="14"/>
      <c r="AT42" s="14"/>
    </row>
    <row r="43" spans="1:46" outlineLevel="1" x14ac:dyDescent="0.35">
      <c r="AR43" s="14"/>
      <c r="AS43" s="14"/>
      <c r="AT43" s="14"/>
    </row>
    <row r="44" spans="1:46" ht="14.5" thickBot="1" x14ac:dyDescent="0.4">
      <c r="A44" s="81"/>
      <c r="B44" s="21"/>
      <c r="C44" s="21"/>
      <c r="D44" s="21"/>
      <c r="E44" s="22"/>
      <c r="V44" s="23"/>
      <c r="X44" s="24"/>
      <c r="AA44" s="24"/>
      <c r="AR44" s="14"/>
      <c r="AS44" s="14"/>
      <c r="AT44" s="14"/>
    </row>
    <row r="45" spans="1:46" ht="14.5" outlineLevel="1" thickBot="1" x14ac:dyDescent="0.4">
      <c r="A45" s="78" t="s">
        <v>0</v>
      </c>
      <c r="B45" s="79"/>
      <c r="C45" s="79"/>
      <c r="D45" s="124" t="s">
        <v>45</v>
      </c>
      <c r="E45" s="125"/>
      <c r="F45" s="125"/>
      <c r="G45" s="125"/>
      <c r="H45" s="125"/>
      <c r="I45" s="125"/>
      <c r="J45" s="125"/>
      <c r="K45" s="125"/>
      <c r="L45" s="126"/>
      <c r="M45" s="124">
        <f>D6</f>
        <v>0</v>
      </c>
      <c r="N45" s="125"/>
      <c r="O45" s="125"/>
      <c r="P45" s="125"/>
      <c r="Q45" s="125"/>
      <c r="R45" s="125"/>
      <c r="S45" s="125"/>
      <c r="T45" s="125"/>
      <c r="U45" s="125"/>
      <c r="V45" s="125"/>
      <c r="W45" s="126"/>
      <c r="X45" s="124" t="s">
        <v>1</v>
      </c>
      <c r="Y45" s="125"/>
      <c r="Z45" s="127" t="s">
        <v>8</v>
      </c>
      <c r="AA45" s="128"/>
      <c r="AB45" s="128"/>
      <c r="AC45" s="128"/>
      <c r="AD45" s="128"/>
      <c r="AE45" s="129"/>
      <c r="AF45" s="124" t="s">
        <v>2</v>
      </c>
      <c r="AG45" s="125"/>
      <c r="AH45" s="130">
        <v>2022</v>
      </c>
      <c r="AI45" s="130"/>
      <c r="AJ45" s="130"/>
      <c r="AK45" s="131"/>
      <c r="AR45" s="14"/>
      <c r="AS45" s="14"/>
      <c r="AT45" s="14"/>
    </row>
    <row r="46" spans="1:46" ht="14.5" outlineLevel="1" thickBot="1" x14ac:dyDescent="0.4">
      <c r="AK46" s="15"/>
      <c r="AR46" s="14"/>
      <c r="AS46" s="14"/>
      <c r="AT46" s="14"/>
    </row>
    <row r="47" spans="1:46" outlineLevel="1" x14ac:dyDescent="0.35">
      <c r="A47" s="114" t="s">
        <v>30</v>
      </c>
      <c r="B47" s="116" t="s">
        <v>27</v>
      </c>
      <c r="C47" s="116" t="s">
        <v>24</v>
      </c>
      <c r="D47" s="118" t="s">
        <v>26</v>
      </c>
      <c r="E47" s="72">
        <v>1</v>
      </c>
      <c r="F47" s="72">
        <v>2</v>
      </c>
      <c r="G47" s="72">
        <v>3</v>
      </c>
      <c r="H47" s="6">
        <v>4</v>
      </c>
      <c r="I47" s="6">
        <v>5</v>
      </c>
      <c r="J47" s="72">
        <v>6</v>
      </c>
      <c r="K47" s="72">
        <v>7</v>
      </c>
      <c r="L47" s="72">
        <v>8</v>
      </c>
      <c r="M47" s="72">
        <v>9</v>
      </c>
      <c r="N47" s="72">
        <v>10</v>
      </c>
      <c r="O47" s="6">
        <v>11</v>
      </c>
      <c r="P47" s="6">
        <v>12</v>
      </c>
      <c r="Q47" s="72">
        <v>13</v>
      </c>
      <c r="R47" s="72">
        <v>14</v>
      </c>
      <c r="S47" s="72">
        <v>15</v>
      </c>
      <c r="T47" s="72">
        <v>16</v>
      </c>
      <c r="U47" s="72">
        <v>17</v>
      </c>
      <c r="V47" s="6">
        <v>18</v>
      </c>
      <c r="W47" s="6">
        <v>19</v>
      </c>
      <c r="X47" s="72">
        <v>20</v>
      </c>
      <c r="Y47" s="72">
        <v>21</v>
      </c>
      <c r="Z47" s="72">
        <v>22</v>
      </c>
      <c r="AA47" s="72">
        <v>23</v>
      </c>
      <c r="AB47" s="72">
        <v>24</v>
      </c>
      <c r="AC47" s="6">
        <v>25</v>
      </c>
      <c r="AD47" s="6">
        <v>26</v>
      </c>
      <c r="AE47" s="72">
        <v>27</v>
      </c>
      <c r="AF47" s="72">
        <v>28</v>
      </c>
      <c r="AG47" s="72">
        <v>29</v>
      </c>
      <c r="AH47" s="72">
        <v>30</v>
      </c>
      <c r="AI47" s="84"/>
      <c r="AJ47" s="120" t="s">
        <v>51</v>
      </c>
      <c r="AK47" s="122" t="s">
        <v>28</v>
      </c>
      <c r="AR47" s="14"/>
      <c r="AS47" s="14"/>
      <c r="AT47" s="14"/>
    </row>
    <row r="48" spans="1:46" ht="14.5" outlineLevel="1" thickBot="1" x14ac:dyDescent="0.4">
      <c r="A48" s="115"/>
      <c r="B48" s="117"/>
      <c r="C48" s="117"/>
      <c r="D48" s="119"/>
      <c r="E48" s="73" t="s">
        <v>36</v>
      </c>
      <c r="F48" s="73" t="s">
        <v>37</v>
      </c>
      <c r="G48" s="73" t="s">
        <v>38</v>
      </c>
      <c r="H48" s="7" t="s">
        <v>39</v>
      </c>
      <c r="I48" s="7" t="s">
        <v>40</v>
      </c>
      <c r="J48" s="73" t="s">
        <v>34</v>
      </c>
      <c r="K48" s="73" t="s">
        <v>35</v>
      </c>
      <c r="L48" s="73" t="s">
        <v>36</v>
      </c>
      <c r="M48" s="73" t="s">
        <v>37</v>
      </c>
      <c r="N48" s="73" t="s">
        <v>38</v>
      </c>
      <c r="O48" s="7" t="s">
        <v>39</v>
      </c>
      <c r="P48" s="7" t="s">
        <v>40</v>
      </c>
      <c r="Q48" s="73" t="s">
        <v>34</v>
      </c>
      <c r="R48" s="73" t="s">
        <v>35</v>
      </c>
      <c r="S48" s="73" t="s">
        <v>36</v>
      </c>
      <c r="T48" s="73" t="s">
        <v>37</v>
      </c>
      <c r="U48" s="73" t="s">
        <v>38</v>
      </c>
      <c r="V48" s="7" t="s">
        <v>39</v>
      </c>
      <c r="W48" s="7" t="s">
        <v>40</v>
      </c>
      <c r="X48" s="73" t="s">
        <v>34</v>
      </c>
      <c r="Y48" s="73" t="s">
        <v>35</v>
      </c>
      <c r="Z48" s="73" t="s">
        <v>36</v>
      </c>
      <c r="AA48" s="73" t="s">
        <v>37</v>
      </c>
      <c r="AB48" s="73" t="s">
        <v>38</v>
      </c>
      <c r="AC48" s="7" t="s">
        <v>39</v>
      </c>
      <c r="AD48" s="7" t="s">
        <v>40</v>
      </c>
      <c r="AE48" s="73" t="s">
        <v>34</v>
      </c>
      <c r="AF48" s="73" t="s">
        <v>35</v>
      </c>
      <c r="AG48" s="73" t="s">
        <v>36</v>
      </c>
      <c r="AH48" s="73" t="s">
        <v>37</v>
      </c>
      <c r="AI48" s="85"/>
      <c r="AJ48" s="121"/>
      <c r="AK48" s="123"/>
      <c r="AR48" s="14"/>
      <c r="AS48" s="14"/>
      <c r="AT48" s="14"/>
    </row>
    <row r="49" spans="1:46" ht="28.5" customHeight="1" outlineLevel="1" thickBot="1" x14ac:dyDescent="0.4">
      <c r="A49" s="42">
        <f>D4</f>
        <v>0</v>
      </c>
      <c r="B49" s="43" t="str">
        <f>D11</f>
        <v>312111DCD2</v>
      </c>
      <c r="C49" s="44" t="str">
        <f>D8</f>
        <v>VYBRAŤ</v>
      </c>
      <c r="D49" s="44">
        <f>D9</f>
        <v>0</v>
      </c>
      <c r="E49" s="3"/>
      <c r="F49" s="3"/>
      <c r="G49" s="3"/>
      <c r="H49" s="18"/>
      <c r="I49" s="18"/>
      <c r="J49" s="3"/>
      <c r="K49" s="3"/>
      <c r="L49" s="3"/>
      <c r="M49" s="3"/>
      <c r="N49" s="3"/>
      <c r="O49" s="18"/>
      <c r="P49" s="18"/>
      <c r="Q49" s="3"/>
      <c r="R49" s="3"/>
      <c r="S49" s="3"/>
      <c r="T49" s="3"/>
      <c r="U49" s="3"/>
      <c r="V49" s="18"/>
      <c r="W49" s="18"/>
      <c r="X49" s="3"/>
      <c r="Y49" s="3"/>
      <c r="Z49" s="3"/>
      <c r="AA49" s="3"/>
      <c r="AB49" s="3"/>
      <c r="AC49" s="18"/>
      <c r="AD49" s="18"/>
      <c r="AE49" s="3"/>
      <c r="AF49" s="3"/>
      <c r="AG49" s="3"/>
      <c r="AH49" s="3"/>
      <c r="AI49" s="86"/>
      <c r="AJ49" s="50">
        <f>IF(AK49&gt;0,176,0)</f>
        <v>0</v>
      </c>
      <c r="AK49" s="51">
        <f>SUM(E49:AI49)</f>
        <v>0</v>
      </c>
      <c r="AR49" s="14"/>
      <c r="AS49" s="14"/>
      <c r="AT49" s="14"/>
    </row>
    <row r="50" spans="1:46" outlineLevel="1" x14ac:dyDescent="0.35">
      <c r="AR50" s="14"/>
      <c r="AS50" s="14"/>
      <c r="AT50" s="14"/>
    </row>
    <row r="51" spans="1:46" ht="14.5" thickBot="1" x14ac:dyDescent="0.4">
      <c r="A51" s="81"/>
      <c r="B51" s="21"/>
      <c r="C51" s="21"/>
      <c r="D51" s="21"/>
      <c r="E51" s="22"/>
      <c r="V51" s="23"/>
      <c r="X51" s="24"/>
      <c r="AA51" s="24"/>
      <c r="AR51" s="14"/>
      <c r="AS51" s="14"/>
      <c r="AT51" s="14"/>
    </row>
    <row r="52" spans="1:46" ht="14.5" outlineLevel="1" thickBot="1" x14ac:dyDescent="0.4">
      <c r="A52" s="78" t="s">
        <v>0</v>
      </c>
      <c r="B52" s="79"/>
      <c r="C52" s="79"/>
      <c r="D52" s="124" t="s">
        <v>45</v>
      </c>
      <c r="E52" s="125"/>
      <c r="F52" s="125"/>
      <c r="G52" s="125"/>
      <c r="H52" s="125"/>
      <c r="I52" s="125"/>
      <c r="J52" s="125"/>
      <c r="K52" s="125"/>
      <c r="L52" s="126"/>
      <c r="M52" s="124">
        <f>D6</f>
        <v>0</v>
      </c>
      <c r="N52" s="125"/>
      <c r="O52" s="125"/>
      <c r="P52" s="125"/>
      <c r="Q52" s="125"/>
      <c r="R52" s="125"/>
      <c r="S52" s="125"/>
      <c r="T52" s="125"/>
      <c r="U52" s="125"/>
      <c r="V52" s="125"/>
      <c r="W52" s="126"/>
      <c r="X52" s="124" t="s">
        <v>1</v>
      </c>
      <c r="Y52" s="125"/>
      <c r="Z52" s="127" t="s">
        <v>19</v>
      </c>
      <c r="AA52" s="128"/>
      <c r="AB52" s="128"/>
      <c r="AC52" s="128"/>
      <c r="AD52" s="128"/>
      <c r="AE52" s="129"/>
      <c r="AF52" s="124" t="s">
        <v>2</v>
      </c>
      <c r="AG52" s="125"/>
      <c r="AH52" s="130">
        <v>2022</v>
      </c>
      <c r="AI52" s="130"/>
      <c r="AJ52" s="130"/>
      <c r="AK52" s="131"/>
      <c r="AR52" s="14"/>
      <c r="AS52" s="14"/>
      <c r="AT52" s="14"/>
    </row>
    <row r="53" spans="1:46" ht="14.5" outlineLevel="1" thickBot="1" x14ac:dyDescent="0.4">
      <c r="AK53" s="15"/>
      <c r="AR53" s="14"/>
      <c r="AS53" s="14"/>
      <c r="AT53" s="14"/>
    </row>
    <row r="54" spans="1:46" outlineLevel="1" x14ac:dyDescent="0.35">
      <c r="A54" s="114" t="s">
        <v>30</v>
      </c>
      <c r="B54" s="116" t="s">
        <v>27</v>
      </c>
      <c r="C54" s="116" t="s">
        <v>24</v>
      </c>
      <c r="D54" s="118" t="s">
        <v>26</v>
      </c>
      <c r="E54" s="72">
        <v>1</v>
      </c>
      <c r="F54" s="6">
        <v>2</v>
      </c>
      <c r="G54" s="6">
        <v>3</v>
      </c>
      <c r="H54" s="72">
        <v>4</v>
      </c>
      <c r="I54" s="8">
        <v>5</v>
      </c>
      <c r="J54" s="72">
        <v>6</v>
      </c>
      <c r="K54" s="72">
        <v>7</v>
      </c>
      <c r="L54" s="72">
        <v>8</v>
      </c>
      <c r="M54" s="6">
        <v>9</v>
      </c>
      <c r="N54" s="6">
        <v>10</v>
      </c>
      <c r="O54" s="72">
        <v>11</v>
      </c>
      <c r="P54" s="72">
        <v>12</v>
      </c>
      <c r="Q54" s="72">
        <v>13</v>
      </c>
      <c r="R54" s="72">
        <v>14</v>
      </c>
      <c r="S54" s="72">
        <v>15</v>
      </c>
      <c r="T54" s="6">
        <v>16</v>
      </c>
      <c r="U54" s="6">
        <v>17</v>
      </c>
      <c r="V54" s="72">
        <v>18</v>
      </c>
      <c r="W54" s="72">
        <v>19</v>
      </c>
      <c r="X54" s="72">
        <v>20</v>
      </c>
      <c r="Y54" s="72">
        <v>21</v>
      </c>
      <c r="Z54" s="72">
        <v>22</v>
      </c>
      <c r="AA54" s="6">
        <v>23</v>
      </c>
      <c r="AB54" s="6">
        <v>24</v>
      </c>
      <c r="AC54" s="72">
        <v>25</v>
      </c>
      <c r="AD54" s="72">
        <v>26</v>
      </c>
      <c r="AE54" s="72">
        <v>27</v>
      </c>
      <c r="AF54" s="72">
        <v>28</v>
      </c>
      <c r="AG54" s="72">
        <v>29</v>
      </c>
      <c r="AH54" s="6">
        <v>30</v>
      </c>
      <c r="AI54" s="6">
        <v>31</v>
      </c>
      <c r="AJ54" s="120" t="s">
        <v>51</v>
      </c>
      <c r="AK54" s="122" t="s">
        <v>28</v>
      </c>
      <c r="AR54" s="14"/>
      <c r="AS54" s="14"/>
      <c r="AT54" s="14"/>
    </row>
    <row r="55" spans="1:46" ht="14.5" outlineLevel="1" thickBot="1" x14ac:dyDescent="0.4">
      <c r="A55" s="115"/>
      <c r="B55" s="117"/>
      <c r="C55" s="117"/>
      <c r="D55" s="119"/>
      <c r="E55" s="73" t="s">
        <v>38</v>
      </c>
      <c r="F55" s="7" t="s">
        <v>39</v>
      </c>
      <c r="G55" s="7" t="s">
        <v>40</v>
      </c>
      <c r="H55" s="73" t="s">
        <v>34</v>
      </c>
      <c r="I55" s="9" t="s">
        <v>35</v>
      </c>
      <c r="J55" s="73" t="s">
        <v>36</v>
      </c>
      <c r="K55" s="73" t="s">
        <v>37</v>
      </c>
      <c r="L55" s="73" t="s">
        <v>38</v>
      </c>
      <c r="M55" s="7" t="s">
        <v>39</v>
      </c>
      <c r="N55" s="7" t="s">
        <v>40</v>
      </c>
      <c r="O55" s="73" t="s">
        <v>34</v>
      </c>
      <c r="P55" s="73" t="s">
        <v>35</v>
      </c>
      <c r="Q55" s="73" t="s">
        <v>36</v>
      </c>
      <c r="R55" s="73" t="s">
        <v>37</v>
      </c>
      <c r="S55" s="73" t="s">
        <v>38</v>
      </c>
      <c r="T55" s="7" t="s">
        <v>39</v>
      </c>
      <c r="U55" s="7" t="s">
        <v>40</v>
      </c>
      <c r="V55" s="73" t="s">
        <v>34</v>
      </c>
      <c r="W55" s="73" t="s">
        <v>35</v>
      </c>
      <c r="X55" s="73" t="s">
        <v>36</v>
      </c>
      <c r="Y55" s="73" t="s">
        <v>37</v>
      </c>
      <c r="Z55" s="73" t="s">
        <v>38</v>
      </c>
      <c r="AA55" s="7" t="s">
        <v>39</v>
      </c>
      <c r="AB55" s="7" t="s">
        <v>40</v>
      </c>
      <c r="AC55" s="73" t="s">
        <v>34</v>
      </c>
      <c r="AD55" s="73" t="s">
        <v>35</v>
      </c>
      <c r="AE55" s="73" t="s">
        <v>36</v>
      </c>
      <c r="AF55" s="73" t="s">
        <v>37</v>
      </c>
      <c r="AG55" s="73" t="s">
        <v>38</v>
      </c>
      <c r="AH55" s="7" t="s">
        <v>39</v>
      </c>
      <c r="AI55" s="7" t="s">
        <v>40</v>
      </c>
      <c r="AJ55" s="121"/>
      <c r="AK55" s="123"/>
      <c r="AR55" s="14"/>
      <c r="AS55" s="14"/>
      <c r="AT55" s="14"/>
    </row>
    <row r="56" spans="1:46" ht="28.5" customHeight="1" outlineLevel="1" thickBot="1" x14ac:dyDescent="0.4">
      <c r="A56" s="42">
        <f>D4</f>
        <v>0</v>
      </c>
      <c r="B56" s="43" t="str">
        <f>D11</f>
        <v>312111DCD2</v>
      </c>
      <c r="C56" s="44" t="str">
        <f>D8</f>
        <v>VYBRAŤ</v>
      </c>
      <c r="D56" s="44">
        <f>D9</f>
        <v>0</v>
      </c>
      <c r="E56" s="3"/>
      <c r="F56" s="18"/>
      <c r="G56" s="18"/>
      <c r="H56" s="3"/>
      <c r="I56" s="25"/>
      <c r="J56" s="3"/>
      <c r="K56" s="3"/>
      <c r="L56" s="3"/>
      <c r="M56" s="18"/>
      <c r="N56" s="18"/>
      <c r="O56" s="3"/>
      <c r="P56" s="3"/>
      <c r="Q56" s="3"/>
      <c r="R56" s="3"/>
      <c r="S56" s="3"/>
      <c r="T56" s="18"/>
      <c r="U56" s="18"/>
      <c r="V56" s="3"/>
      <c r="W56" s="3"/>
      <c r="X56" s="3"/>
      <c r="Y56" s="3"/>
      <c r="Z56" s="3"/>
      <c r="AA56" s="18"/>
      <c r="AB56" s="18"/>
      <c r="AC56" s="3"/>
      <c r="AD56" s="3"/>
      <c r="AE56" s="3"/>
      <c r="AF56" s="3"/>
      <c r="AG56" s="3"/>
      <c r="AH56" s="18"/>
      <c r="AI56" s="18"/>
      <c r="AJ56" s="50">
        <f>IF(AK56&gt;0,168,0)</f>
        <v>0</v>
      </c>
      <c r="AK56" s="51">
        <f>SUM(E56:AI56)</f>
        <v>0</v>
      </c>
      <c r="AR56" s="14"/>
      <c r="AS56" s="14"/>
      <c r="AT56" s="14"/>
    </row>
    <row r="57" spans="1:46" outlineLevel="1" x14ac:dyDescent="0.35">
      <c r="AR57" s="14"/>
      <c r="AS57" s="14"/>
      <c r="AT57" s="14"/>
    </row>
    <row r="58" spans="1:46" ht="14.5" thickBot="1" x14ac:dyDescent="0.4">
      <c r="A58" s="81"/>
      <c r="B58" s="21"/>
      <c r="C58" s="21"/>
      <c r="D58" s="21"/>
      <c r="E58" s="22"/>
      <c r="V58" s="23"/>
      <c r="X58" s="24"/>
      <c r="AA58" s="24"/>
      <c r="AR58" s="14"/>
      <c r="AS58" s="14"/>
      <c r="AT58" s="14"/>
    </row>
    <row r="59" spans="1:46" ht="14.5" outlineLevel="1" thickBot="1" x14ac:dyDescent="0.4">
      <c r="A59" s="78" t="s">
        <v>0</v>
      </c>
      <c r="B59" s="79"/>
      <c r="C59" s="79"/>
      <c r="D59" s="124" t="s">
        <v>45</v>
      </c>
      <c r="E59" s="125"/>
      <c r="F59" s="125"/>
      <c r="G59" s="125"/>
      <c r="H59" s="125"/>
      <c r="I59" s="125"/>
      <c r="J59" s="125"/>
      <c r="K59" s="125"/>
      <c r="L59" s="126"/>
      <c r="M59" s="124">
        <f>D6</f>
        <v>0</v>
      </c>
      <c r="N59" s="125"/>
      <c r="O59" s="125"/>
      <c r="P59" s="125"/>
      <c r="Q59" s="125"/>
      <c r="R59" s="125"/>
      <c r="S59" s="125"/>
      <c r="T59" s="125"/>
      <c r="U59" s="125"/>
      <c r="V59" s="125"/>
      <c r="W59" s="126"/>
      <c r="X59" s="124" t="s">
        <v>1</v>
      </c>
      <c r="Y59" s="125"/>
      <c r="Z59" s="127" t="s">
        <v>9</v>
      </c>
      <c r="AA59" s="128"/>
      <c r="AB59" s="128"/>
      <c r="AC59" s="128"/>
      <c r="AD59" s="128"/>
      <c r="AE59" s="129"/>
      <c r="AF59" s="124" t="s">
        <v>2</v>
      </c>
      <c r="AG59" s="125"/>
      <c r="AH59" s="130">
        <v>2022</v>
      </c>
      <c r="AI59" s="130"/>
      <c r="AJ59" s="130"/>
      <c r="AK59" s="131"/>
      <c r="AR59" s="14"/>
      <c r="AS59" s="14"/>
      <c r="AT59" s="14"/>
    </row>
    <row r="60" spans="1:46" ht="14.5" outlineLevel="1" thickBot="1" x14ac:dyDescent="0.4">
      <c r="AK60" s="15"/>
      <c r="AR60" s="14"/>
      <c r="AS60" s="14"/>
      <c r="AT60" s="14"/>
    </row>
    <row r="61" spans="1:46" outlineLevel="1" x14ac:dyDescent="0.35">
      <c r="A61" s="114" t="s">
        <v>30</v>
      </c>
      <c r="B61" s="116" t="s">
        <v>27</v>
      </c>
      <c r="C61" s="116" t="s">
        <v>24</v>
      </c>
      <c r="D61" s="118" t="s">
        <v>26</v>
      </c>
      <c r="E61" s="72">
        <v>1</v>
      </c>
      <c r="F61" s="72">
        <v>2</v>
      </c>
      <c r="G61" s="72">
        <v>3</v>
      </c>
      <c r="H61" s="72">
        <v>4</v>
      </c>
      <c r="I61" s="72">
        <v>5</v>
      </c>
      <c r="J61" s="6">
        <v>6</v>
      </c>
      <c r="K61" s="6">
        <v>7</v>
      </c>
      <c r="L61" s="72">
        <v>8</v>
      </c>
      <c r="M61" s="72">
        <v>9</v>
      </c>
      <c r="N61" s="72">
        <v>10</v>
      </c>
      <c r="O61" s="72">
        <v>11</v>
      </c>
      <c r="P61" s="72">
        <v>12</v>
      </c>
      <c r="Q61" s="6">
        <v>13</v>
      </c>
      <c r="R61" s="6">
        <v>14</v>
      </c>
      <c r="S61" s="72">
        <v>15</v>
      </c>
      <c r="T61" s="72">
        <v>16</v>
      </c>
      <c r="U61" s="72">
        <v>17</v>
      </c>
      <c r="V61" s="72">
        <v>18</v>
      </c>
      <c r="W61" s="72">
        <v>19</v>
      </c>
      <c r="X61" s="6">
        <v>20</v>
      </c>
      <c r="Y61" s="6">
        <v>21</v>
      </c>
      <c r="Z61" s="72">
        <v>22</v>
      </c>
      <c r="AA61" s="72">
        <v>23</v>
      </c>
      <c r="AB61" s="72">
        <v>24</v>
      </c>
      <c r="AC61" s="72">
        <v>25</v>
      </c>
      <c r="AD61" s="72">
        <v>26</v>
      </c>
      <c r="AE61" s="6">
        <v>27</v>
      </c>
      <c r="AF61" s="6">
        <v>28</v>
      </c>
      <c r="AG61" s="8">
        <v>29</v>
      </c>
      <c r="AH61" s="72">
        <v>30</v>
      </c>
      <c r="AI61" s="72">
        <v>31</v>
      </c>
      <c r="AJ61" s="120" t="s">
        <v>51</v>
      </c>
      <c r="AK61" s="122" t="s">
        <v>28</v>
      </c>
      <c r="AR61" s="14"/>
      <c r="AS61" s="14"/>
      <c r="AT61" s="14"/>
    </row>
    <row r="62" spans="1:46" ht="14.5" outlineLevel="1" thickBot="1" x14ac:dyDescent="0.4">
      <c r="A62" s="115"/>
      <c r="B62" s="117"/>
      <c r="C62" s="117"/>
      <c r="D62" s="119"/>
      <c r="E62" s="73" t="s">
        <v>34</v>
      </c>
      <c r="F62" s="73" t="s">
        <v>35</v>
      </c>
      <c r="G62" s="73" t="s">
        <v>36</v>
      </c>
      <c r="H62" s="73" t="s">
        <v>37</v>
      </c>
      <c r="I62" s="73" t="s">
        <v>38</v>
      </c>
      <c r="J62" s="7" t="s">
        <v>39</v>
      </c>
      <c r="K62" s="7" t="s">
        <v>40</v>
      </c>
      <c r="L62" s="73" t="s">
        <v>34</v>
      </c>
      <c r="M62" s="73" t="s">
        <v>35</v>
      </c>
      <c r="N62" s="73" t="s">
        <v>36</v>
      </c>
      <c r="O62" s="73" t="s">
        <v>37</v>
      </c>
      <c r="P62" s="73" t="s">
        <v>38</v>
      </c>
      <c r="Q62" s="7" t="s">
        <v>39</v>
      </c>
      <c r="R62" s="7" t="s">
        <v>40</v>
      </c>
      <c r="S62" s="73" t="s">
        <v>34</v>
      </c>
      <c r="T62" s="73" t="s">
        <v>35</v>
      </c>
      <c r="U62" s="73" t="s">
        <v>36</v>
      </c>
      <c r="V62" s="73" t="s">
        <v>37</v>
      </c>
      <c r="W62" s="73" t="s">
        <v>38</v>
      </c>
      <c r="X62" s="7" t="s">
        <v>39</v>
      </c>
      <c r="Y62" s="7" t="s">
        <v>40</v>
      </c>
      <c r="Z62" s="73" t="s">
        <v>34</v>
      </c>
      <c r="AA62" s="73" t="s">
        <v>35</v>
      </c>
      <c r="AB62" s="73" t="s">
        <v>36</v>
      </c>
      <c r="AC62" s="73" t="s">
        <v>37</v>
      </c>
      <c r="AD62" s="73" t="s">
        <v>38</v>
      </c>
      <c r="AE62" s="7" t="s">
        <v>39</v>
      </c>
      <c r="AF62" s="7" t="s">
        <v>40</v>
      </c>
      <c r="AG62" s="9" t="s">
        <v>34</v>
      </c>
      <c r="AH62" s="73" t="s">
        <v>35</v>
      </c>
      <c r="AI62" s="73" t="s">
        <v>36</v>
      </c>
      <c r="AJ62" s="121"/>
      <c r="AK62" s="123"/>
      <c r="AR62" s="14"/>
      <c r="AS62" s="14"/>
      <c r="AT62" s="14"/>
    </row>
    <row r="63" spans="1:46" ht="28.5" customHeight="1" outlineLevel="1" thickBot="1" x14ac:dyDescent="0.4">
      <c r="A63" s="42">
        <f>D4</f>
        <v>0</v>
      </c>
      <c r="B63" s="43" t="str">
        <f>D11</f>
        <v>312111DCD2</v>
      </c>
      <c r="C63" s="44" t="str">
        <f>D8</f>
        <v>VYBRAŤ</v>
      </c>
      <c r="D63" s="44">
        <f>D9</f>
        <v>0</v>
      </c>
      <c r="E63" s="3"/>
      <c r="F63" s="3"/>
      <c r="G63" s="3"/>
      <c r="H63" s="3"/>
      <c r="I63" s="3"/>
      <c r="J63" s="18"/>
      <c r="K63" s="18"/>
      <c r="L63" s="3"/>
      <c r="M63" s="3"/>
      <c r="N63" s="3"/>
      <c r="O63" s="3"/>
      <c r="P63" s="3"/>
      <c r="Q63" s="18"/>
      <c r="R63" s="18"/>
      <c r="S63" s="3"/>
      <c r="T63" s="3"/>
      <c r="U63" s="3"/>
      <c r="V63" s="3"/>
      <c r="W63" s="3"/>
      <c r="X63" s="18"/>
      <c r="Y63" s="18"/>
      <c r="Z63" s="3"/>
      <c r="AA63" s="3"/>
      <c r="AB63" s="3"/>
      <c r="AC63" s="3"/>
      <c r="AD63" s="3"/>
      <c r="AE63" s="18"/>
      <c r="AF63" s="18"/>
      <c r="AG63" s="25"/>
      <c r="AH63" s="3"/>
      <c r="AI63" s="3"/>
      <c r="AJ63" s="50">
        <f>IF(AK63&gt;0,184,0)</f>
        <v>0</v>
      </c>
      <c r="AK63" s="51">
        <f>SUM(E63:AI63)</f>
        <v>0</v>
      </c>
      <c r="AR63" s="14"/>
      <c r="AS63" s="14"/>
      <c r="AT63" s="14"/>
    </row>
    <row r="64" spans="1:46" outlineLevel="1" x14ac:dyDescent="0.35">
      <c r="AR64" s="14"/>
      <c r="AS64" s="14"/>
      <c r="AT64" s="14"/>
    </row>
    <row r="65" spans="1:46" ht="14.5" thickBot="1" x14ac:dyDescent="0.4">
      <c r="A65" s="81"/>
      <c r="B65" s="21"/>
      <c r="C65" s="21"/>
      <c r="D65" s="21"/>
      <c r="E65" s="22"/>
      <c r="V65" s="23"/>
      <c r="X65" s="24"/>
      <c r="AA65" s="24"/>
      <c r="AR65" s="14"/>
      <c r="AS65" s="14"/>
      <c r="AT65" s="14"/>
    </row>
    <row r="66" spans="1:46" ht="14.5" outlineLevel="1" thickBot="1" x14ac:dyDescent="0.4">
      <c r="A66" s="78" t="s">
        <v>0</v>
      </c>
      <c r="B66" s="79"/>
      <c r="C66" s="79"/>
      <c r="D66" s="124" t="s">
        <v>45</v>
      </c>
      <c r="E66" s="125"/>
      <c r="F66" s="125"/>
      <c r="G66" s="125"/>
      <c r="H66" s="125"/>
      <c r="I66" s="125"/>
      <c r="J66" s="125"/>
      <c r="K66" s="125"/>
      <c r="L66" s="126"/>
      <c r="M66" s="124">
        <f>D6</f>
        <v>0</v>
      </c>
      <c r="N66" s="125"/>
      <c r="O66" s="125"/>
      <c r="P66" s="125"/>
      <c r="Q66" s="125"/>
      <c r="R66" s="125"/>
      <c r="S66" s="125"/>
      <c r="T66" s="125"/>
      <c r="U66" s="125"/>
      <c r="V66" s="125"/>
      <c r="W66" s="126"/>
      <c r="X66" s="124" t="s">
        <v>1</v>
      </c>
      <c r="Y66" s="125"/>
      <c r="Z66" s="127" t="s">
        <v>20</v>
      </c>
      <c r="AA66" s="128"/>
      <c r="AB66" s="128"/>
      <c r="AC66" s="128"/>
      <c r="AD66" s="128"/>
      <c r="AE66" s="129"/>
      <c r="AF66" s="124" t="s">
        <v>2</v>
      </c>
      <c r="AG66" s="125"/>
      <c r="AH66" s="130">
        <v>2022</v>
      </c>
      <c r="AI66" s="130"/>
      <c r="AJ66" s="130"/>
      <c r="AK66" s="131"/>
      <c r="AR66" s="14"/>
      <c r="AS66" s="14"/>
      <c r="AT66" s="14"/>
    </row>
    <row r="67" spans="1:46" ht="14.5" outlineLevel="1" thickBot="1" x14ac:dyDescent="0.4">
      <c r="AK67" s="15"/>
      <c r="AR67" s="14"/>
      <c r="AS67" s="14"/>
      <c r="AT67" s="14"/>
    </row>
    <row r="68" spans="1:46" outlineLevel="1" x14ac:dyDescent="0.35">
      <c r="A68" s="114" t="s">
        <v>30</v>
      </c>
      <c r="B68" s="116" t="s">
        <v>27</v>
      </c>
      <c r="C68" s="116" t="s">
        <v>24</v>
      </c>
      <c r="D68" s="118" t="s">
        <v>26</v>
      </c>
      <c r="E68" s="8">
        <v>1</v>
      </c>
      <c r="F68" s="72">
        <v>2</v>
      </c>
      <c r="G68" s="6">
        <v>3</v>
      </c>
      <c r="H68" s="6">
        <v>4</v>
      </c>
      <c r="I68" s="72">
        <v>5</v>
      </c>
      <c r="J68" s="72">
        <v>6</v>
      </c>
      <c r="K68" s="72">
        <v>7</v>
      </c>
      <c r="L68" s="72">
        <v>8</v>
      </c>
      <c r="M68" s="72">
        <v>9</v>
      </c>
      <c r="N68" s="6">
        <v>10</v>
      </c>
      <c r="O68" s="6">
        <v>11</v>
      </c>
      <c r="P68" s="72">
        <v>12</v>
      </c>
      <c r="Q68" s="72">
        <v>13</v>
      </c>
      <c r="R68" s="72">
        <v>14</v>
      </c>
      <c r="S68" s="8">
        <v>15</v>
      </c>
      <c r="T68" s="72">
        <v>16</v>
      </c>
      <c r="U68" s="6">
        <v>17</v>
      </c>
      <c r="V68" s="6">
        <v>18</v>
      </c>
      <c r="W68" s="72">
        <v>19</v>
      </c>
      <c r="X68" s="72">
        <v>20</v>
      </c>
      <c r="Y68" s="72">
        <v>21</v>
      </c>
      <c r="Z68" s="72">
        <v>22</v>
      </c>
      <c r="AA68" s="72">
        <v>23</v>
      </c>
      <c r="AB68" s="6">
        <v>24</v>
      </c>
      <c r="AC68" s="6">
        <v>25</v>
      </c>
      <c r="AD68" s="72">
        <v>26</v>
      </c>
      <c r="AE68" s="72">
        <v>27</v>
      </c>
      <c r="AF68" s="72">
        <v>28</v>
      </c>
      <c r="AG68" s="72">
        <v>29</v>
      </c>
      <c r="AH68" s="72">
        <v>30</v>
      </c>
      <c r="AI68" s="84"/>
      <c r="AJ68" s="120" t="s">
        <v>51</v>
      </c>
      <c r="AK68" s="122" t="s">
        <v>28</v>
      </c>
      <c r="AR68" s="14"/>
      <c r="AS68" s="14"/>
      <c r="AT68" s="14"/>
    </row>
    <row r="69" spans="1:46" ht="14.5" outlineLevel="1" thickBot="1" x14ac:dyDescent="0.4">
      <c r="A69" s="115"/>
      <c r="B69" s="117"/>
      <c r="C69" s="117"/>
      <c r="D69" s="119"/>
      <c r="E69" s="9" t="s">
        <v>37</v>
      </c>
      <c r="F69" s="73" t="s">
        <v>38</v>
      </c>
      <c r="G69" s="7" t="s">
        <v>39</v>
      </c>
      <c r="H69" s="7" t="s">
        <v>40</v>
      </c>
      <c r="I69" s="73" t="s">
        <v>34</v>
      </c>
      <c r="J69" s="73" t="s">
        <v>35</v>
      </c>
      <c r="K69" s="73" t="s">
        <v>36</v>
      </c>
      <c r="L69" s="73" t="s">
        <v>37</v>
      </c>
      <c r="M69" s="73" t="s">
        <v>38</v>
      </c>
      <c r="N69" s="7" t="s">
        <v>39</v>
      </c>
      <c r="O69" s="7" t="s">
        <v>40</v>
      </c>
      <c r="P69" s="73" t="s">
        <v>34</v>
      </c>
      <c r="Q69" s="73" t="s">
        <v>35</v>
      </c>
      <c r="R69" s="73" t="s">
        <v>36</v>
      </c>
      <c r="S69" s="9" t="s">
        <v>37</v>
      </c>
      <c r="T69" s="73" t="s">
        <v>38</v>
      </c>
      <c r="U69" s="7" t="s">
        <v>39</v>
      </c>
      <c r="V69" s="7" t="s">
        <v>40</v>
      </c>
      <c r="W69" s="73" t="s">
        <v>34</v>
      </c>
      <c r="X69" s="73" t="s">
        <v>35</v>
      </c>
      <c r="Y69" s="73" t="s">
        <v>36</v>
      </c>
      <c r="Z69" s="73" t="s">
        <v>37</v>
      </c>
      <c r="AA69" s="73" t="s">
        <v>38</v>
      </c>
      <c r="AB69" s="7" t="s">
        <v>39</v>
      </c>
      <c r="AC69" s="7" t="s">
        <v>40</v>
      </c>
      <c r="AD69" s="73" t="s">
        <v>34</v>
      </c>
      <c r="AE69" s="73" t="s">
        <v>35</v>
      </c>
      <c r="AF69" s="73" t="s">
        <v>36</v>
      </c>
      <c r="AG69" s="73" t="s">
        <v>37</v>
      </c>
      <c r="AH69" s="73" t="s">
        <v>38</v>
      </c>
      <c r="AI69" s="85"/>
      <c r="AJ69" s="121"/>
      <c r="AK69" s="123"/>
      <c r="AR69" s="14"/>
      <c r="AS69" s="14"/>
      <c r="AT69" s="14"/>
    </row>
    <row r="70" spans="1:46" ht="28.5" customHeight="1" outlineLevel="1" thickBot="1" x14ac:dyDescent="0.4">
      <c r="A70" s="42">
        <f>D4</f>
        <v>0</v>
      </c>
      <c r="B70" s="43" t="str">
        <f>D11</f>
        <v>312111DCD2</v>
      </c>
      <c r="C70" s="44" t="str">
        <f>D8</f>
        <v>VYBRAŤ</v>
      </c>
      <c r="D70" s="44">
        <f>D9</f>
        <v>0</v>
      </c>
      <c r="E70" s="25"/>
      <c r="F70" s="3"/>
      <c r="G70" s="18"/>
      <c r="H70" s="18"/>
      <c r="I70" s="3"/>
      <c r="J70" s="3"/>
      <c r="K70" s="3"/>
      <c r="L70" s="3"/>
      <c r="M70" s="3"/>
      <c r="N70" s="18"/>
      <c r="O70" s="18"/>
      <c r="P70" s="3"/>
      <c r="Q70" s="3"/>
      <c r="R70" s="3"/>
      <c r="S70" s="25"/>
      <c r="T70" s="3"/>
      <c r="U70" s="18"/>
      <c r="V70" s="18"/>
      <c r="W70" s="3"/>
      <c r="X70" s="3"/>
      <c r="Y70" s="3"/>
      <c r="Z70" s="3"/>
      <c r="AA70" s="3"/>
      <c r="AB70" s="18"/>
      <c r="AC70" s="18"/>
      <c r="AD70" s="3"/>
      <c r="AE70" s="3"/>
      <c r="AF70" s="3"/>
      <c r="AG70" s="3"/>
      <c r="AH70" s="3"/>
      <c r="AI70" s="86"/>
      <c r="AJ70" s="50">
        <f>IF(AK70&gt;0,176,0)</f>
        <v>0</v>
      </c>
      <c r="AK70" s="51">
        <f>SUM(E70:AI70)</f>
        <v>0</v>
      </c>
      <c r="AR70" s="14"/>
      <c r="AS70" s="14"/>
      <c r="AT70" s="14"/>
    </row>
    <row r="71" spans="1:46" outlineLevel="1" x14ac:dyDescent="0.35">
      <c r="AR71" s="14"/>
      <c r="AS71" s="14"/>
      <c r="AT71" s="14"/>
    </row>
    <row r="72" spans="1:46" ht="14.5" thickBot="1" x14ac:dyDescent="0.4">
      <c r="A72" s="81"/>
      <c r="B72" s="21"/>
      <c r="C72" s="21"/>
      <c r="D72" s="21"/>
      <c r="E72" s="22"/>
      <c r="V72" s="23"/>
      <c r="X72" s="24"/>
      <c r="AA72" s="24"/>
      <c r="AR72" s="14"/>
      <c r="AS72" s="14"/>
      <c r="AT72" s="14"/>
    </row>
    <row r="73" spans="1:46" ht="14.5" outlineLevel="1" thickBot="1" x14ac:dyDescent="0.4">
      <c r="A73" s="78" t="s">
        <v>0</v>
      </c>
      <c r="B73" s="79"/>
      <c r="C73" s="79"/>
      <c r="D73" s="124" t="s">
        <v>45</v>
      </c>
      <c r="E73" s="125"/>
      <c r="F73" s="125"/>
      <c r="G73" s="125"/>
      <c r="H73" s="125"/>
      <c r="I73" s="125"/>
      <c r="J73" s="125"/>
      <c r="K73" s="125"/>
      <c r="L73" s="126"/>
      <c r="M73" s="124">
        <f>D6</f>
        <v>0</v>
      </c>
      <c r="N73" s="125"/>
      <c r="O73" s="125"/>
      <c r="P73" s="125"/>
      <c r="Q73" s="125"/>
      <c r="R73" s="125"/>
      <c r="S73" s="125"/>
      <c r="T73" s="125"/>
      <c r="U73" s="125"/>
      <c r="V73" s="125"/>
      <c r="W73" s="126"/>
      <c r="X73" s="124" t="s">
        <v>1</v>
      </c>
      <c r="Y73" s="125"/>
      <c r="Z73" s="127" t="s">
        <v>10</v>
      </c>
      <c r="AA73" s="128"/>
      <c r="AB73" s="128"/>
      <c r="AC73" s="128"/>
      <c r="AD73" s="128"/>
      <c r="AE73" s="129"/>
      <c r="AF73" s="124" t="s">
        <v>2</v>
      </c>
      <c r="AG73" s="125"/>
      <c r="AH73" s="130">
        <v>2022</v>
      </c>
      <c r="AI73" s="130"/>
      <c r="AJ73" s="130"/>
      <c r="AK73" s="131"/>
      <c r="AR73" s="14"/>
      <c r="AS73" s="14"/>
      <c r="AT73" s="14"/>
    </row>
    <row r="74" spans="1:46" ht="14.5" outlineLevel="1" thickBot="1" x14ac:dyDescent="0.4">
      <c r="AK74" s="15"/>
      <c r="AR74" s="14"/>
      <c r="AS74" s="14"/>
      <c r="AT74" s="14"/>
    </row>
    <row r="75" spans="1:46" outlineLevel="1" x14ac:dyDescent="0.35">
      <c r="A75" s="114" t="s">
        <v>30</v>
      </c>
      <c r="B75" s="116" t="s">
        <v>27</v>
      </c>
      <c r="C75" s="116" t="s">
        <v>24</v>
      </c>
      <c r="D75" s="118" t="s">
        <v>26</v>
      </c>
      <c r="E75" s="6">
        <v>1</v>
      </c>
      <c r="F75" s="6">
        <v>2</v>
      </c>
      <c r="G75" s="72">
        <v>3</v>
      </c>
      <c r="H75" s="72">
        <v>4</v>
      </c>
      <c r="I75" s="72">
        <v>5</v>
      </c>
      <c r="J75" s="72">
        <v>6</v>
      </c>
      <c r="K75" s="72">
        <v>7</v>
      </c>
      <c r="L75" s="6">
        <v>8</v>
      </c>
      <c r="M75" s="6">
        <v>9</v>
      </c>
      <c r="N75" s="72">
        <v>10</v>
      </c>
      <c r="O75" s="72">
        <v>11</v>
      </c>
      <c r="P75" s="72">
        <v>12</v>
      </c>
      <c r="Q75" s="72">
        <v>13</v>
      </c>
      <c r="R75" s="72">
        <v>14</v>
      </c>
      <c r="S75" s="6">
        <v>15</v>
      </c>
      <c r="T75" s="6">
        <v>16</v>
      </c>
      <c r="U75" s="72">
        <v>17</v>
      </c>
      <c r="V75" s="72">
        <v>18</v>
      </c>
      <c r="W75" s="72">
        <v>19</v>
      </c>
      <c r="X75" s="72">
        <v>20</v>
      </c>
      <c r="Y75" s="72">
        <v>21</v>
      </c>
      <c r="Z75" s="6">
        <v>22</v>
      </c>
      <c r="AA75" s="6">
        <v>23</v>
      </c>
      <c r="AB75" s="72">
        <v>24</v>
      </c>
      <c r="AC75" s="72">
        <v>25</v>
      </c>
      <c r="AD75" s="72">
        <v>26</v>
      </c>
      <c r="AE75" s="72">
        <v>27</v>
      </c>
      <c r="AF75" s="72">
        <v>28</v>
      </c>
      <c r="AG75" s="6">
        <v>29</v>
      </c>
      <c r="AH75" s="6">
        <v>30</v>
      </c>
      <c r="AI75" s="72">
        <v>31</v>
      </c>
      <c r="AJ75" s="120" t="s">
        <v>51</v>
      </c>
      <c r="AK75" s="122" t="s">
        <v>28</v>
      </c>
      <c r="AR75" s="14"/>
      <c r="AS75" s="14"/>
      <c r="AT75" s="14"/>
    </row>
    <row r="76" spans="1:46" ht="14.5" outlineLevel="1" thickBot="1" x14ac:dyDescent="0.4">
      <c r="A76" s="115"/>
      <c r="B76" s="117"/>
      <c r="C76" s="117"/>
      <c r="D76" s="119"/>
      <c r="E76" s="7" t="s">
        <v>39</v>
      </c>
      <c r="F76" s="7" t="s">
        <v>40</v>
      </c>
      <c r="G76" s="73" t="s">
        <v>34</v>
      </c>
      <c r="H76" s="73" t="s">
        <v>35</v>
      </c>
      <c r="I76" s="73" t="s">
        <v>36</v>
      </c>
      <c r="J76" s="73" t="s">
        <v>37</v>
      </c>
      <c r="K76" s="73" t="s">
        <v>38</v>
      </c>
      <c r="L76" s="7" t="s">
        <v>39</v>
      </c>
      <c r="M76" s="7" t="s">
        <v>40</v>
      </c>
      <c r="N76" s="73" t="s">
        <v>34</v>
      </c>
      <c r="O76" s="73" t="s">
        <v>35</v>
      </c>
      <c r="P76" s="73" t="s">
        <v>36</v>
      </c>
      <c r="Q76" s="73" t="s">
        <v>37</v>
      </c>
      <c r="R76" s="73" t="s">
        <v>38</v>
      </c>
      <c r="S76" s="7" t="s">
        <v>39</v>
      </c>
      <c r="T76" s="7" t="s">
        <v>40</v>
      </c>
      <c r="U76" s="73" t="s">
        <v>34</v>
      </c>
      <c r="V76" s="73" t="s">
        <v>35</v>
      </c>
      <c r="W76" s="73" t="s">
        <v>36</v>
      </c>
      <c r="X76" s="73" t="s">
        <v>37</v>
      </c>
      <c r="Y76" s="73" t="s">
        <v>38</v>
      </c>
      <c r="Z76" s="7" t="s">
        <v>39</v>
      </c>
      <c r="AA76" s="7" t="s">
        <v>40</v>
      </c>
      <c r="AB76" s="73" t="s">
        <v>34</v>
      </c>
      <c r="AC76" s="73" t="s">
        <v>35</v>
      </c>
      <c r="AD76" s="73" t="s">
        <v>36</v>
      </c>
      <c r="AE76" s="73" t="s">
        <v>37</v>
      </c>
      <c r="AF76" s="73" t="s">
        <v>38</v>
      </c>
      <c r="AG76" s="7" t="s">
        <v>39</v>
      </c>
      <c r="AH76" s="7" t="s">
        <v>40</v>
      </c>
      <c r="AI76" s="73" t="s">
        <v>34</v>
      </c>
      <c r="AJ76" s="121"/>
      <c r="AK76" s="123"/>
      <c r="AR76" s="14"/>
      <c r="AS76" s="14"/>
      <c r="AT76" s="14"/>
    </row>
    <row r="77" spans="1:46" ht="28.5" customHeight="1" outlineLevel="1" thickBot="1" x14ac:dyDescent="0.4">
      <c r="A77" s="42">
        <f>D4</f>
        <v>0</v>
      </c>
      <c r="B77" s="43" t="str">
        <f>D11</f>
        <v>312111DCD2</v>
      </c>
      <c r="C77" s="44" t="str">
        <f>D8</f>
        <v>VYBRAŤ</v>
      </c>
      <c r="D77" s="44">
        <f>D9</f>
        <v>0</v>
      </c>
      <c r="E77" s="18"/>
      <c r="F77" s="18"/>
      <c r="G77" s="3"/>
      <c r="H77" s="3"/>
      <c r="I77" s="3"/>
      <c r="J77" s="3"/>
      <c r="K77" s="3"/>
      <c r="L77" s="18"/>
      <c r="M77" s="18"/>
      <c r="N77" s="3"/>
      <c r="O77" s="3"/>
      <c r="P77" s="3"/>
      <c r="Q77" s="3"/>
      <c r="R77" s="3"/>
      <c r="S77" s="18"/>
      <c r="T77" s="18"/>
      <c r="U77" s="3"/>
      <c r="V77" s="3"/>
      <c r="W77" s="3"/>
      <c r="X77" s="3"/>
      <c r="Y77" s="3"/>
      <c r="Z77" s="18"/>
      <c r="AA77" s="18"/>
      <c r="AB77" s="3"/>
      <c r="AC77" s="3"/>
      <c r="AD77" s="3"/>
      <c r="AE77" s="3"/>
      <c r="AF77" s="3"/>
      <c r="AG77" s="18"/>
      <c r="AH77" s="18"/>
      <c r="AI77" s="3"/>
      <c r="AJ77" s="50">
        <f>IF(AK77&gt;0,168,0)</f>
        <v>0</v>
      </c>
      <c r="AK77" s="51">
        <f>SUM(E77:AI77)</f>
        <v>0</v>
      </c>
      <c r="AR77" s="14"/>
      <c r="AS77" s="14"/>
      <c r="AT77" s="14"/>
    </row>
    <row r="78" spans="1:46" outlineLevel="1" x14ac:dyDescent="0.35">
      <c r="AR78" s="14"/>
      <c r="AS78" s="14"/>
      <c r="AT78" s="14"/>
    </row>
    <row r="79" spans="1:46" ht="14.5" thickBot="1" x14ac:dyDescent="0.4">
      <c r="A79" s="81"/>
      <c r="B79" s="21"/>
      <c r="C79" s="21"/>
      <c r="D79" s="21"/>
      <c r="E79" s="22"/>
      <c r="V79" s="23"/>
      <c r="X79" s="24"/>
      <c r="AA79" s="24"/>
      <c r="AR79" s="14"/>
      <c r="AS79" s="14"/>
      <c r="AT79" s="14"/>
    </row>
    <row r="80" spans="1:46" ht="14.5" outlineLevel="1" thickBot="1" x14ac:dyDescent="0.4">
      <c r="A80" s="78" t="s">
        <v>0</v>
      </c>
      <c r="B80" s="79"/>
      <c r="C80" s="79"/>
      <c r="D80" s="124" t="s">
        <v>45</v>
      </c>
      <c r="E80" s="125"/>
      <c r="F80" s="125"/>
      <c r="G80" s="125"/>
      <c r="H80" s="125"/>
      <c r="I80" s="125"/>
      <c r="J80" s="125"/>
      <c r="K80" s="125"/>
      <c r="L80" s="126"/>
      <c r="M80" s="124">
        <f>D6</f>
        <v>0</v>
      </c>
      <c r="N80" s="125"/>
      <c r="O80" s="125"/>
      <c r="P80" s="125"/>
      <c r="Q80" s="125"/>
      <c r="R80" s="125"/>
      <c r="S80" s="125"/>
      <c r="T80" s="125"/>
      <c r="U80" s="125"/>
      <c r="V80" s="125"/>
      <c r="W80" s="126"/>
      <c r="X80" s="124" t="s">
        <v>1</v>
      </c>
      <c r="Y80" s="125"/>
      <c r="Z80" s="127" t="s">
        <v>11</v>
      </c>
      <c r="AA80" s="128"/>
      <c r="AB80" s="128"/>
      <c r="AC80" s="128"/>
      <c r="AD80" s="128"/>
      <c r="AE80" s="129"/>
      <c r="AF80" s="124" t="s">
        <v>2</v>
      </c>
      <c r="AG80" s="125"/>
      <c r="AH80" s="130">
        <v>2022</v>
      </c>
      <c r="AI80" s="130"/>
      <c r="AJ80" s="130"/>
      <c r="AK80" s="131"/>
      <c r="AR80" s="14"/>
      <c r="AS80" s="14"/>
      <c r="AT80" s="14"/>
    </row>
    <row r="81" spans="1:46" ht="14.5" outlineLevel="1" thickBot="1" x14ac:dyDescent="0.4">
      <c r="AK81" s="15"/>
      <c r="AR81" s="14"/>
      <c r="AS81" s="14"/>
      <c r="AT81" s="14"/>
    </row>
    <row r="82" spans="1:46" outlineLevel="1" x14ac:dyDescent="0.35">
      <c r="A82" s="114" t="s">
        <v>30</v>
      </c>
      <c r="B82" s="116" t="s">
        <v>27</v>
      </c>
      <c r="C82" s="116" t="s">
        <v>24</v>
      </c>
      <c r="D82" s="118" t="s">
        <v>26</v>
      </c>
      <c r="E82" s="8">
        <v>1</v>
      </c>
      <c r="F82" s="72">
        <v>2</v>
      </c>
      <c r="G82" s="72">
        <v>3</v>
      </c>
      <c r="H82" s="72">
        <v>4</v>
      </c>
      <c r="I82" s="6">
        <v>5</v>
      </c>
      <c r="J82" s="6">
        <v>6</v>
      </c>
      <c r="K82" s="72">
        <v>7</v>
      </c>
      <c r="L82" s="72">
        <v>8</v>
      </c>
      <c r="M82" s="72">
        <v>9</v>
      </c>
      <c r="N82" s="72">
        <v>10</v>
      </c>
      <c r="O82" s="72">
        <v>11</v>
      </c>
      <c r="P82" s="6">
        <v>12</v>
      </c>
      <c r="Q82" s="6">
        <v>13</v>
      </c>
      <c r="R82" s="72">
        <v>14</v>
      </c>
      <c r="S82" s="72">
        <v>15</v>
      </c>
      <c r="T82" s="72">
        <v>16</v>
      </c>
      <c r="U82" s="8">
        <v>17</v>
      </c>
      <c r="V82" s="72">
        <v>18</v>
      </c>
      <c r="W82" s="6">
        <v>19</v>
      </c>
      <c r="X82" s="6">
        <v>20</v>
      </c>
      <c r="Y82" s="72">
        <v>21</v>
      </c>
      <c r="Z82" s="72">
        <v>22</v>
      </c>
      <c r="AA82" s="72">
        <v>23</v>
      </c>
      <c r="AB82" s="72">
        <v>24</v>
      </c>
      <c r="AC82" s="72">
        <v>25</v>
      </c>
      <c r="AD82" s="6">
        <v>26</v>
      </c>
      <c r="AE82" s="6">
        <v>27</v>
      </c>
      <c r="AF82" s="72">
        <v>28</v>
      </c>
      <c r="AG82" s="72">
        <v>29</v>
      </c>
      <c r="AH82" s="72">
        <v>30</v>
      </c>
      <c r="AI82" s="84"/>
      <c r="AJ82" s="120" t="s">
        <v>51</v>
      </c>
      <c r="AK82" s="122" t="s">
        <v>28</v>
      </c>
      <c r="AR82" s="14"/>
      <c r="AS82" s="14"/>
      <c r="AT82" s="14"/>
    </row>
    <row r="83" spans="1:46" ht="14.5" outlineLevel="1" thickBot="1" x14ac:dyDescent="0.4">
      <c r="A83" s="115"/>
      <c r="B83" s="117"/>
      <c r="C83" s="117"/>
      <c r="D83" s="119"/>
      <c r="E83" s="9" t="s">
        <v>35</v>
      </c>
      <c r="F83" s="73" t="s">
        <v>36</v>
      </c>
      <c r="G83" s="73" t="s">
        <v>37</v>
      </c>
      <c r="H83" s="73" t="s">
        <v>38</v>
      </c>
      <c r="I83" s="7" t="s">
        <v>39</v>
      </c>
      <c r="J83" s="7" t="s">
        <v>40</v>
      </c>
      <c r="K83" s="73" t="s">
        <v>34</v>
      </c>
      <c r="L83" s="73" t="s">
        <v>35</v>
      </c>
      <c r="M83" s="73" t="s">
        <v>36</v>
      </c>
      <c r="N83" s="73" t="s">
        <v>37</v>
      </c>
      <c r="O83" s="73" t="s">
        <v>38</v>
      </c>
      <c r="P83" s="7" t="s">
        <v>39</v>
      </c>
      <c r="Q83" s="7" t="s">
        <v>40</v>
      </c>
      <c r="R83" s="73" t="s">
        <v>34</v>
      </c>
      <c r="S83" s="73" t="s">
        <v>35</v>
      </c>
      <c r="T83" s="73" t="s">
        <v>36</v>
      </c>
      <c r="U83" s="9" t="s">
        <v>37</v>
      </c>
      <c r="V83" s="73" t="s">
        <v>38</v>
      </c>
      <c r="W83" s="7" t="s">
        <v>39</v>
      </c>
      <c r="X83" s="7" t="s">
        <v>40</v>
      </c>
      <c r="Y83" s="73" t="s">
        <v>34</v>
      </c>
      <c r="Z83" s="73" t="s">
        <v>35</v>
      </c>
      <c r="AA83" s="73" t="s">
        <v>36</v>
      </c>
      <c r="AB83" s="73" t="s">
        <v>37</v>
      </c>
      <c r="AC83" s="73" t="s">
        <v>38</v>
      </c>
      <c r="AD83" s="7" t="s">
        <v>39</v>
      </c>
      <c r="AE83" s="7" t="s">
        <v>40</v>
      </c>
      <c r="AF83" s="73" t="s">
        <v>34</v>
      </c>
      <c r="AG83" s="73" t="s">
        <v>35</v>
      </c>
      <c r="AH83" s="73" t="s">
        <v>36</v>
      </c>
      <c r="AI83" s="85"/>
      <c r="AJ83" s="121"/>
      <c r="AK83" s="123"/>
      <c r="AR83" s="14"/>
      <c r="AS83" s="14"/>
      <c r="AT83" s="14"/>
    </row>
    <row r="84" spans="1:46" ht="28.5" customHeight="1" outlineLevel="1" thickBot="1" x14ac:dyDescent="0.4">
      <c r="A84" s="42">
        <f>D4</f>
        <v>0</v>
      </c>
      <c r="B84" s="43" t="str">
        <f>D11</f>
        <v>312111DCD2</v>
      </c>
      <c r="C84" s="44" t="str">
        <f>D8</f>
        <v>VYBRAŤ</v>
      </c>
      <c r="D84" s="44">
        <f>D9</f>
        <v>0</v>
      </c>
      <c r="E84" s="25"/>
      <c r="F84" s="3"/>
      <c r="G84" s="3"/>
      <c r="H84" s="3"/>
      <c r="I84" s="18"/>
      <c r="J84" s="18"/>
      <c r="K84" s="3"/>
      <c r="L84" s="3"/>
      <c r="M84" s="3"/>
      <c r="N84" s="3"/>
      <c r="O84" s="3"/>
      <c r="P84" s="18"/>
      <c r="Q84" s="18"/>
      <c r="R84" s="3"/>
      <c r="S84" s="3"/>
      <c r="T84" s="3"/>
      <c r="U84" s="25"/>
      <c r="V84" s="3"/>
      <c r="W84" s="18"/>
      <c r="X84" s="18"/>
      <c r="Y84" s="3"/>
      <c r="Z84" s="3"/>
      <c r="AA84" s="3"/>
      <c r="AB84" s="3"/>
      <c r="AC84" s="3"/>
      <c r="AD84" s="18"/>
      <c r="AE84" s="18"/>
      <c r="AF84" s="3"/>
      <c r="AG84" s="3"/>
      <c r="AH84" s="3"/>
      <c r="AI84" s="86"/>
      <c r="AJ84" s="50">
        <f>IF(AK84&gt;0,176,0)</f>
        <v>0</v>
      </c>
      <c r="AK84" s="51">
        <f>SUM(E84:AI84)</f>
        <v>0</v>
      </c>
      <c r="AR84" s="14"/>
      <c r="AS84" s="14"/>
      <c r="AT84" s="14"/>
    </row>
    <row r="85" spans="1:46" outlineLevel="1" x14ac:dyDescent="0.35">
      <c r="AR85" s="14"/>
      <c r="AS85" s="14"/>
      <c r="AT85" s="14"/>
    </row>
    <row r="86" spans="1:46" ht="14.5" thickBot="1" x14ac:dyDescent="0.4">
      <c r="A86" s="81"/>
      <c r="B86" s="21"/>
      <c r="C86" s="21"/>
      <c r="D86" s="21"/>
      <c r="E86" s="22"/>
      <c r="V86" s="23"/>
      <c r="X86" s="24"/>
      <c r="AA86" s="24"/>
      <c r="AR86" s="14"/>
      <c r="AS86" s="14"/>
      <c r="AT86" s="14"/>
    </row>
    <row r="87" spans="1:46" ht="14.5" outlineLevel="1" thickBot="1" x14ac:dyDescent="0.4">
      <c r="A87" s="78" t="s">
        <v>0</v>
      </c>
      <c r="B87" s="79"/>
      <c r="C87" s="79"/>
      <c r="D87" s="124" t="s">
        <v>45</v>
      </c>
      <c r="E87" s="125"/>
      <c r="F87" s="125"/>
      <c r="G87" s="125"/>
      <c r="H87" s="125"/>
      <c r="I87" s="125"/>
      <c r="J87" s="125"/>
      <c r="K87" s="125"/>
      <c r="L87" s="126"/>
      <c r="M87" s="124">
        <f>D6</f>
        <v>0</v>
      </c>
      <c r="N87" s="125"/>
      <c r="O87" s="125"/>
      <c r="P87" s="125"/>
      <c r="Q87" s="125"/>
      <c r="R87" s="125"/>
      <c r="S87" s="125"/>
      <c r="T87" s="125"/>
      <c r="U87" s="125"/>
      <c r="V87" s="125"/>
      <c r="W87" s="126"/>
      <c r="X87" s="124" t="s">
        <v>1</v>
      </c>
      <c r="Y87" s="125"/>
      <c r="Z87" s="127" t="s">
        <v>12</v>
      </c>
      <c r="AA87" s="128"/>
      <c r="AB87" s="128"/>
      <c r="AC87" s="128"/>
      <c r="AD87" s="128"/>
      <c r="AE87" s="129"/>
      <c r="AF87" s="124" t="s">
        <v>2</v>
      </c>
      <c r="AG87" s="125"/>
      <c r="AH87" s="130">
        <v>2022</v>
      </c>
      <c r="AI87" s="130"/>
      <c r="AJ87" s="130"/>
      <c r="AK87" s="131"/>
      <c r="AR87" s="14"/>
      <c r="AS87" s="14"/>
      <c r="AT87" s="14"/>
    </row>
    <row r="88" spans="1:46" ht="14.5" outlineLevel="1" thickBot="1" x14ac:dyDescent="0.4">
      <c r="AK88" s="15"/>
      <c r="AR88" s="14"/>
      <c r="AS88" s="14"/>
      <c r="AT88" s="14"/>
    </row>
    <row r="89" spans="1:46" outlineLevel="1" x14ac:dyDescent="0.35">
      <c r="A89" s="114" t="s">
        <v>30</v>
      </c>
      <c r="B89" s="116" t="s">
        <v>27</v>
      </c>
      <c r="C89" s="116" t="s">
        <v>24</v>
      </c>
      <c r="D89" s="118" t="s">
        <v>26</v>
      </c>
      <c r="E89" s="72">
        <v>1</v>
      </c>
      <c r="F89" s="72">
        <v>2</v>
      </c>
      <c r="G89" s="6">
        <v>3</v>
      </c>
      <c r="H89" s="6">
        <v>4</v>
      </c>
      <c r="I89" s="72">
        <v>5</v>
      </c>
      <c r="J89" s="72">
        <v>6</v>
      </c>
      <c r="K89" s="72">
        <v>7</v>
      </c>
      <c r="L89" s="72">
        <v>8</v>
      </c>
      <c r="M89" s="72">
        <v>9</v>
      </c>
      <c r="N89" s="6">
        <v>10</v>
      </c>
      <c r="O89" s="6">
        <v>11</v>
      </c>
      <c r="P89" s="72">
        <v>12</v>
      </c>
      <c r="Q89" s="72">
        <v>13</v>
      </c>
      <c r="R89" s="72">
        <v>14</v>
      </c>
      <c r="S89" s="72">
        <v>15</v>
      </c>
      <c r="T89" s="72">
        <v>16</v>
      </c>
      <c r="U89" s="6">
        <v>17</v>
      </c>
      <c r="V89" s="6">
        <v>18</v>
      </c>
      <c r="W89" s="72">
        <v>19</v>
      </c>
      <c r="X89" s="72">
        <v>20</v>
      </c>
      <c r="Y89" s="72">
        <v>21</v>
      </c>
      <c r="Z89" s="72">
        <v>22</v>
      </c>
      <c r="AA89" s="72">
        <v>23</v>
      </c>
      <c r="AB89" s="6">
        <v>24</v>
      </c>
      <c r="AC89" s="6">
        <v>25</v>
      </c>
      <c r="AD89" s="8">
        <v>26</v>
      </c>
      <c r="AE89" s="72">
        <v>27</v>
      </c>
      <c r="AF89" s="72">
        <v>28</v>
      </c>
      <c r="AG89" s="72">
        <v>29</v>
      </c>
      <c r="AH89" s="72">
        <v>30</v>
      </c>
      <c r="AI89" s="6">
        <v>31</v>
      </c>
      <c r="AJ89" s="120" t="s">
        <v>51</v>
      </c>
      <c r="AK89" s="122" t="s">
        <v>28</v>
      </c>
      <c r="AR89" s="14"/>
      <c r="AS89" s="14"/>
      <c r="AT89" s="14"/>
    </row>
    <row r="90" spans="1:46" ht="14.5" outlineLevel="1" thickBot="1" x14ac:dyDescent="0.4">
      <c r="A90" s="115"/>
      <c r="B90" s="117"/>
      <c r="C90" s="117"/>
      <c r="D90" s="119"/>
      <c r="E90" s="73" t="s">
        <v>37</v>
      </c>
      <c r="F90" s="73" t="s">
        <v>38</v>
      </c>
      <c r="G90" s="7" t="s">
        <v>39</v>
      </c>
      <c r="H90" s="7" t="s">
        <v>40</v>
      </c>
      <c r="I90" s="73" t="s">
        <v>34</v>
      </c>
      <c r="J90" s="73" t="s">
        <v>35</v>
      </c>
      <c r="K90" s="73" t="s">
        <v>36</v>
      </c>
      <c r="L90" s="73" t="s">
        <v>37</v>
      </c>
      <c r="M90" s="73" t="s">
        <v>38</v>
      </c>
      <c r="N90" s="7" t="s">
        <v>39</v>
      </c>
      <c r="O90" s="7" t="s">
        <v>40</v>
      </c>
      <c r="P90" s="73" t="s">
        <v>34</v>
      </c>
      <c r="Q90" s="73" t="s">
        <v>35</v>
      </c>
      <c r="R90" s="73" t="s">
        <v>36</v>
      </c>
      <c r="S90" s="73" t="s">
        <v>37</v>
      </c>
      <c r="T90" s="73" t="s">
        <v>38</v>
      </c>
      <c r="U90" s="7" t="s">
        <v>39</v>
      </c>
      <c r="V90" s="7" t="s">
        <v>40</v>
      </c>
      <c r="W90" s="73" t="s">
        <v>34</v>
      </c>
      <c r="X90" s="73" t="s">
        <v>35</v>
      </c>
      <c r="Y90" s="73" t="s">
        <v>36</v>
      </c>
      <c r="Z90" s="73" t="s">
        <v>37</v>
      </c>
      <c r="AA90" s="73" t="s">
        <v>38</v>
      </c>
      <c r="AB90" s="7" t="s">
        <v>39</v>
      </c>
      <c r="AC90" s="7" t="s">
        <v>40</v>
      </c>
      <c r="AD90" s="9" t="s">
        <v>34</v>
      </c>
      <c r="AE90" s="73" t="s">
        <v>35</v>
      </c>
      <c r="AF90" s="73" t="s">
        <v>36</v>
      </c>
      <c r="AG90" s="73" t="s">
        <v>37</v>
      </c>
      <c r="AH90" s="73" t="s">
        <v>38</v>
      </c>
      <c r="AI90" s="7" t="s">
        <v>39</v>
      </c>
      <c r="AJ90" s="121"/>
      <c r="AK90" s="123"/>
      <c r="AR90" s="14"/>
      <c r="AS90" s="14"/>
      <c r="AT90" s="14"/>
    </row>
    <row r="91" spans="1:46" ht="28.5" customHeight="1" outlineLevel="1" thickBot="1" x14ac:dyDescent="0.4">
      <c r="A91" s="42">
        <f>D4</f>
        <v>0</v>
      </c>
      <c r="B91" s="43" t="str">
        <f>D11</f>
        <v>312111DCD2</v>
      </c>
      <c r="C91" s="44" t="str">
        <f>D8</f>
        <v>VYBRAŤ</v>
      </c>
      <c r="D91" s="44">
        <f>D9</f>
        <v>0</v>
      </c>
      <c r="E91" s="3"/>
      <c r="F91" s="3"/>
      <c r="G91" s="18"/>
      <c r="H91" s="18"/>
      <c r="I91" s="3"/>
      <c r="J91" s="3"/>
      <c r="K91" s="3"/>
      <c r="L91" s="3"/>
      <c r="M91" s="3"/>
      <c r="N91" s="18"/>
      <c r="O91" s="18"/>
      <c r="P91" s="3"/>
      <c r="Q91" s="3"/>
      <c r="R91" s="3"/>
      <c r="S91" s="3"/>
      <c r="T91" s="3"/>
      <c r="U91" s="18"/>
      <c r="V91" s="18"/>
      <c r="W91" s="3"/>
      <c r="X91" s="3"/>
      <c r="Y91" s="3"/>
      <c r="Z91" s="3"/>
      <c r="AA91" s="3"/>
      <c r="AB91" s="18"/>
      <c r="AC91" s="18"/>
      <c r="AD91" s="25"/>
      <c r="AE91" s="3"/>
      <c r="AF91" s="3"/>
      <c r="AG91" s="3"/>
      <c r="AH91" s="3"/>
      <c r="AI91" s="18"/>
      <c r="AJ91" s="50">
        <f>IF(AK91&gt;0,176,0)</f>
        <v>0</v>
      </c>
      <c r="AK91" s="51">
        <f>SUM(E91:AI91)</f>
        <v>0</v>
      </c>
      <c r="AR91" s="14"/>
      <c r="AS91" s="14"/>
      <c r="AT91" s="14"/>
    </row>
    <row r="92" spans="1:46" outlineLevel="1" x14ac:dyDescent="0.35">
      <c r="AR92" s="14"/>
      <c r="AS92" s="14"/>
      <c r="AT92" s="14"/>
    </row>
    <row r="93" spans="1:46" ht="14.5" thickBot="1" x14ac:dyDescent="0.4">
      <c r="A93" s="81"/>
      <c r="B93" s="21"/>
      <c r="C93" s="21"/>
      <c r="D93" s="21"/>
      <c r="E93" s="22"/>
      <c r="V93" s="23"/>
      <c r="X93" s="24"/>
      <c r="AA93" s="24"/>
      <c r="AR93" s="14"/>
      <c r="AS93" s="14"/>
      <c r="AT93" s="14"/>
    </row>
    <row r="94" spans="1:46" ht="14.5" outlineLevel="1" thickBot="1" x14ac:dyDescent="0.4">
      <c r="A94" s="78" t="s">
        <v>0</v>
      </c>
      <c r="B94" s="79"/>
      <c r="C94" s="79"/>
      <c r="D94" s="124" t="s">
        <v>45</v>
      </c>
      <c r="E94" s="125"/>
      <c r="F94" s="125"/>
      <c r="G94" s="125"/>
      <c r="H94" s="125"/>
      <c r="I94" s="125"/>
      <c r="J94" s="125"/>
      <c r="K94" s="125"/>
      <c r="L94" s="126"/>
      <c r="M94" s="124">
        <f>D6</f>
        <v>0</v>
      </c>
      <c r="N94" s="125"/>
      <c r="O94" s="125"/>
      <c r="P94" s="125"/>
      <c r="Q94" s="125"/>
      <c r="R94" s="125"/>
      <c r="S94" s="125"/>
      <c r="T94" s="125"/>
      <c r="U94" s="125"/>
      <c r="V94" s="125"/>
      <c r="W94" s="126"/>
      <c r="X94" s="124" t="s">
        <v>1</v>
      </c>
      <c r="Y94" s="125"/>
      <c r="Z94" s="127" t="s">
        <v>3</v>
      </c>
      <c r="AA94" s="128"/>
      <c r="AB94" s="128"/>
      <c r="AC94" s="128"/>
      <c r="AD94" s="128"/>
      <c r="AE94" s="129"/>
      <c r="AF94" s="124" t="s">
        <v>2</v>
      </c>
      <c r="AG94" s="125"/>
      <c r="AH94" s="130">
        <v>2023</v>
      </c>
      <c r="AI94" s="130"/>
      <c r="AJ94" s="130"/>
      <c r="AK94" s="131"/>
      <c r="AR94" s="14"/>
      <c r="AS94" s="14"/>
      <c r="AT94" s="14"/>
    </row>
    <row r="95" spans="1:46" ht="14.5" outlineLevel="1" thickBot="1" x14ac:dyDescent="0.4">
      <c r="AK95" s="15"/>
      <c r="AR95" s="14"/>
      <c r="AS95" s="14"/>
      <c r="AT95" s="14"/>
    </row>
    <row r="96" spans="1:46" outlineLevel="1" x14ac:dyDescent="0.35">
      <c r="A96" s="114" t="s">
        <v>30</v>
      </c>
      <c r="B96" s="116" t="s">
        <v>27</v>
      </c>
      <c r="C96" s="116" t="s">
        <v>24</v>
      </c>
      <c r="D96" s="118" t="s">
        <v>26</v>
      </c>
      <c r="E96" s="6">
        <v>1</v>
      </c>
      <c r="F96" s="72">
        <v>2</v>
      </c>
      <c r="G96" s="72">
        <v>3</v>
      </c>
      <c r="H96" s="72">
        <v>4</v>
      </c>
      <c r="I96" s="72">
        <v>5</v>
      </c>
      <c r="J96" s="8">
        <v>6</v>
      </c>
      <c r="K96" s="6">
        <v>7</v>
      </c>
      <c r="L96" s="6">
        <v>8</v>
      </c>
      <c r="M96" s="72">
        <v>9</v>
      </c>
      <c r="N96" s="72">
        <v>10</v>
      </c>
      <c r="O96" s="72">
        <v>11</v>
      </c>
      <c r="P96" s="72">
        <v>12</v>
      </c>
      <c r="Q96" s="72">
        <v>13</v>
      </c>
      <c r="R96" s="6">
        <v>14</v>
      </c>
      <c r="S96" s="6">
        <v>15</v>
      </c>
      <c r="T96" s="72">
        <v>16</v>
      </c>
      <c r="U96" s="72">
        <v>17</v>
      </c>
      <c r="V96" s="72">
        <v>18</v>
      </c>
      <c r="W96" s="72">
        <v>19</v>
      </c>
      <c r="X96" s="72">
        <v>20</v>
      </c>
      <c r="Y96" s="6">
        <v>21</v>
      </c>
      <c r="Z96" s="6">
        <v>22</v>
      </c>
      <c r="AA96" s="72">
        <v>23</v>
      </c>
      <c r="AB96" s="72">
        <v>24</v>
      </c>
      <c r="AC96" s="72">
        <v>25</v>
      </c>
      <c r="AD96" s="72">
        <v>26</v>
      </c>
      <c r="AE96" s="72">
        <v>27</v>
      </c>
      <c r="AF96" s="6">
        <v>28</v>
      </c>
      <c r="AG96" s="6">
        <v>29</v>
      </c>
      <c r="AH96" s="72">
        <v>30</v>
      </c>
      <c r="AI96" s="72">
        <v>31</v>
      </c>
      <c r="AJ96" s="120" t="s">
        <v>51</v>
      </c>
      <c r="AK96" s="122" t="s">
        <v>28</v>
      </c>
      <c r="AR96" s="14"/>
      <c r="AS96" s="14"/>
      <c r="AT96" s="14"/>
    </row>
    <row r="97" spans="1:46" ht="14.5" outlineLevel="1" thickBot="1" x14ac:dyDescent="0.4">
      <c r="A97" s="115"/>
      <c r="B97" s="117"/>
      <c r="C97" s="117"/>
      <c r="D97" s="119"/>
      <c r="E97" s="7" t="s">
        <v>40</v>
      </c>
      <c r="F97" s="73" t="s">
        <v>34</v>
      </c>
      <c r="G97" s="73" t="s">
        <v>35</v>
      </c>
      <c r="H97" s="73" t="s">
        <v>36</v>
      </c>
      <c r="I97" s="73" t="s">
        <v>37</v>
      </c>
      <c r="J97" s="9" t="s">
        <v>38</v>
      </c>
      <c r="K97" s="7" t="s">
        <v>39</v>
      </c>
      <c r="L97" s="7" t="s">
        <v>40</v>
      </c>
      <c r="M97" s="73" t="s">
        <v>34</v>
      </c>
      <c r="N97" s="73" t="s">
        <v>35</v>
      </c>
      <c r="O97" s="73" t="s">
        <v>36</v>
      </c>
      <c r="P97" s="73" t="s">
        <v>37</v>
      </c>
      <c r="Q97" s="73" t="s">
        <v>38</v>
      </c>
      <c r="R97" s="7" t="s">
        <v>39</v>
      </c>
      <c r="S97" s="7" t="s">
        <v>40</v>
      </c>
      <c r="T97" s="73" t="s">
        <v>34</v>
      </c>
      <c r="U97" s="73" t="s">
        <v>35</v>
      </c>
      <c r="V97" s="73" t="s">
        <v>36</v>
      </c>
      <c r="W97" s="73" t="s">
        <v>37</v>
      </c>
      <c r="X97" s="73" t="s">
        <v>38</v>
      </c>
      <c r="Y97" s="7" t="s">
        <v>39</v>
      </c>
      <c r="Z97" s="7" t="s">
        <v>40</v>
      </c>
      <c r="AA97" s="73" t="s">
        <v>34</v>
      </c>
      <c r="AB97" s="73" t="s">
        <v>35</v>
      </c>
      <c r="AC97" s="73" t="s">
        <v>36</v>
      </c>
      <c r="AD97" s="73" t="s">
        <v>37</v>
      </c>
      <c r="AE97" s="73" t="s">
        <v>38</v>
      </c>
      <c r="AF97" s="7" t="s">
        <v>39</v>
      </c>
      <c r="AG97" s="7" t="s">
        <v>40</v>
      </c>
      <c r="AH97" s="73" t="s">
        <v>34</v>
      </c>
      <c r="AI97" s="73" t="s">
        <v>35</v>
      </c>
      <c r="AJ97" s="121"/>
      <c r="AK97" s="123"/>
      <c r="AR97" s="14"/>
      <c r="AS97" s="14"/>
      <c r="AT97" s="14"/>
    </row>
    <row r="98" spans="1:46" ht="28.5" customHeight="1" outlineLevel="1" thickBot="1" x14ac:dyDescent="0.4">
      <c r="A98" s="42">
        <f>D4</f>
        <v>0</v>
      </c>
      <c r="B98" s="43" t="str">
        <f>D11</f>
        <v>312111DCD2</v>
      </c>
      <c r="C98" s="44" t="str">
        <f>D8</f>
        <v>VYBRAŤ</v>
      </c>
      <c r="D98" s="44">
        <f>D9</f>
        <v>0</v>
      </c>
      <c r="E98" s="18"/>
      <c r="F98" s="3"/>
      <c r="G98" s="3"/>
      <c r="H98" s="3"/>
      <c r="I98" s="3"/>
      <c r="J98" s="25"/>
      <c r="K98" s="18"/>
      <c r="L98" s="18"/>
      <c r="M98" s="3"/>
      <c r="N98" s="3"/>
      <c r="O98" s="3"/>
      <c r="P98" s="3"/>
      <c r="Q98" s="3"/>
      <c r="R98" s="18"/>
      <c r="S98" s="18"/>
      <c r="T98" s="3"/>
      <c r="U98" s="3"/>
      <c r="V98" s="3"/>
      <c r="W98" s="3"/>
      <c r="X98" s="3"/>
      <c r="Y98" s="18"/>
      <c r="Z98" s="18"/>
      <c r="AA98" s="3"/>
      <c r="AB98" s="3"/>
      <c r="AC98" s="3"/>
      <c r="AD98" s="3"/>
      <c r="AE98" s="3"/>
      <c r="AF98" s="18"/>
      <c r="AG98" s="18"/>
      <c r="AH98" s="3"/>
      <c r="AI98" s="3"/>
      <c r="AJ98" s="50">
        <f>IF(AK98&gt;0,176,0)</f>
        <v>0</v>
      </c>
      <c r="AK98" s="51">
        <f>SUM(E98:AI98)</f>
        <v>0</v>
      </c>
      <c r="AR98" s="14"/>
      <c r="AS98" s="14"/>
      <c r="AT98" s="14"/>
    </row>
    <row r="99" spans="1:46" outlineLevel="1" x14ac:dyDescent="0.35">
      <c r="AR99" s="14"/>
      <c r="AS99" s="14"/>
      <c r="AT99" s="14"/>
    </row>
    <row r="100" spans="1:46" ht="14.5" thickBot="1" x14ac:dyDescent="0.4">
      <c r="A100" s="81"/>
      <c r="B100" s="21"/>
      <c r="C100" s="21"/>
      <c r="D100" s="21"/>
      <c r="E100" s="22"/>
      <c r="V100" s="23"/>
      <c r="X100" s="24"/>
      <c r="AA100" s="24"/>
      <c r="AR100" s="14"/>
      <c r="AS100" s="14"/>
      <c r="AT100" s="14"/>
    </row>
    <row r="101" spans="1:46" ht="14.5" outlineLevel="1" thickBot="1" x14ac:dyDescent="0.4">
      <c r="A101" s="78" t="s">
        <v>0</v>
      </c>
      <c r="B101" s="79"/>
      <c r="C101" s="79"/>
      <c r="D101" s="124" t="s">
        <v>45</v>
      </c>
      <c r="E101" s="125"/>
      <c r="F101" s="125"/>
      <c r="G101" s="125"/>
      <c r="H101" s="125"/>
      <c r="I101" s="125"/>
      <c r="J101" s="125"/>
      <c r="K101" s="125"/>
      <c r="L101" s="126"/>
      <c r="M101" s="124">
        <f>D6</f>
        <v>0</v>
      </c>
      <c r="N101" s="125"/>
      <c r="O101" s="125"/>
      <c r="P101" s="125"/>
      <c r="Q101" s="125"/>
      <c r="R101" s="125"/>
      <c r="S101" s="125"/>
      <c r="T101" s="125"/>
      <c r="U101" s="125"/>
      <c r="V101" s="125"/>
      <c r="W101" s="126"/>
      <c r="X101" s="124" t="s">
        <v>1</v>
      </c>
      <c r="Y101" s="125"/>
      <c r="Z101" s="127" t="s">
        <v>4</v>
      </c>
      <c r="AA101" s="128"/>
      <c r="AB101" s="128"/>
      <c r="AC101" s="128"/>
      <c r="AD101" s="128"/>
      <c r="AE101" s="129"/>
      <c r="AF101" s="124" t="s">
        <v>2</v>
      </c>
      <c r="AG101" s="125"/>
      <c r="AH101" s="130">
        <v>2023</v>
      </c>
      <c r="AI101" s="130"/>
      <c r="AJ101" s="130"/>
      <c r="AK101" s="131"/>
      <c r="AR101" s="14"/>
      <c r="AS101" s="14"/>
      <c r="AT101" s="14"/>
    </row>
    <row r="102" spans="1:46" ht="14.5" outlineLevel="1" thickBot="1" x14ac:dyDescent="0.4">
      <c r="AK102" s="15"/>
      <c r="AR102" s="14"/>
      <c r="AS102" s="14"/>
      <c r="AT102" s="14"/>
    </row>
    <row r="103" spans="1:46" outlineLevel="1" x14ac:dyDescent="0.35">
      <c r="A103" s="114" t="s">
        <v>30</v>
      </c>
      <c r="B103" s="116" t="s">
        <v>27</v>
      </c>
      <c r="C103" s="116" t="s">
        <v>24</v>
      </c>
      <c r="D103" s="118" t="s">
        <v>26</v>
      </c>
      <c r="E103" s="72">
        <v>1</v>
      </c>
      <c r="F103" s="72">
        <v>2</v>
      </c>
      <c r="G103" s="72">
        <v>3</v>
      </c>
      <c r="H103" s="6">
        <v>4</v>
      </c>
      <c r="I103" s="6">
        <v>5</v>
      </c>
      <c r="J103" s="72">
        <v>6</v>
      </c>
      <c r="K103" s="72">
        <v>7</v>
      </c>
      <c r="L103" s="72">
        <v>8</v>
      </c>
      <c r="M103" s="72">
        <v>9</v>
      </c>
      <c r="N103" s="72">
        <v>10</v>
      </c>
      <c r="O103" s="6">
        <v>11</v>
      </c>
      <c r="P103" s="6">
        <v>12</v>
      </c>
      <c r="Q103" s="72">
        <v>13</v>
      </c>
      <c r="R103" s="72">
        <v>14</v>
      </c>
      <c r="S103" s="72">
        <v>15</v>
      </c>
      <c r="T103" s="72">
        <v>16</v>
      </c>
      <c r="U103" s="72">
        <v>17</v>
      </c>
      <c r="V103" s="6">
        <v>18</v>
      </c>
      <c r="W103" s="6">
        <v>19</v>
      </c>
      <c r="X103" s="72">
        <v>20</v>
      </c>
      <c r="Y103" s="72">
        <v>21</v>
      </c>
      <c r="Z103" s="72">
        <v>22</v>
      </c>
      <c r="AA103" s="72">
        <v>23</v>
      </c>
      <c r="AB103" s="72">
        <v>24</v>
      </c>
      <c r="AC103" s="6">
        <v>25</v>
      </c>
      <c r="AD103" s="6">
        <v>26</v>
      </c>
      <c r="AE103" s="72">
        <v>27</v>
      </c>
      <c r="AF103" s="72">
        <v>28</v>
      </c>
      <c r="AG103" s="84"/>
      <c r="AH103" s="84"/>
      <c r="AI103" s="84"/>
      <c r="AJ103" s="120" t="s">
        <v>51</v>
      </c>
      <c r="AK103" s="122" t="s">
        <v>28</v>
      </c>
      <c r="AR103" s="14"/>
      <c r="AS103" s="14"/>
      <c r="AT103" s="14"/>
    </row>
    <row r="104" spans="1:46" ht="14.5" outlineLevel="1" thickBot="1" x14ac:dyDescent="0.4">
      <c r="A104" s="115"/>
      <c r="B104" s="117"/>
      <c r="C104" s="117"/>
      <c r="D104" s="119"/>
      <c r="E104" s="73" t="s">
        <v>36</v>
      </c>
      <c r="F104" s="73" t="s">
        <v>37</v>
      </c>
      <c r="G104" s="73" t="s">
        <v>38</v>
      </c>
      <c r="H104" s="7" t="s">
        <v>39</v>
      </c>
      <c r="I104" s="7" t="s">
        <v>40</v>
      </c>
      <c r="J104" s="73" t="s">
        <v>34</v>
      </c>
      <c r="K104" s="73" t="s">
        <v>35</v>
      </c>
      <c r="L104" s="73" t="s">
        <v>36</v>
      </c>
      <c r="M104" s="73" t="s">
        <v>37</v>
      </c>
      <c r="N104" s="73" t="s">
        <v>38</v>
      </c>
      <c r="O104" s="7" t="s">
        <v>39</v>
      </c>
      <c r="P104" s="7" t="s">
        <v>40</v>
      </c>
      <c r="Q104" s="73" t="s">
        <v>34</v>
      </c>
      <c r="R104" s="73" t="s">
        <v>35</v>
      </c>
      <c r="S104" s="73" t="s">
        <v>36</v>
      </c>
      <c r="T104" s="73" t="s">
        <v>37</v>
      </c>
      <c r="U104" s="73" t="s">
        <v>38</v>
      </c>
      <c r="V104" s="7" t="s">
        <v>39</v>
      </c>
      <c r="W104" s="7" t="s">
        <v>40</v>
      </c>
      <c r="X104" s="73" t="s">
        <v>34</v>
      </c>
      <c r="Y104" s="73" t="s">
        <v>35</v>
      </c>
      <c r="Z104" s="73" t="s">
        <v>36</v>
      </c>
      <c r="AA104" s="73" t="s">
        <v>37</v>
      </c>
      <c r="AB104" s="73" t="s">
        <v>38</v>
      </c>
      <c r="AC104" s="7" t="s">
        <v>39</v>
      </c>
      <c r="AD104" s="7" t="s">
        <v>40</v>
      </c>
      <c r="AE104" s="73" t="s">
        <v>34</v>
      </c>
      <c r="AF104" s="73" t="s">
        <v>35</v>
      </c>
      <c r="AG104" s="85"/>
      <c r="AH104" s="85"/>
      <c r="AI104" s="85"/>
      <c r="AJ104" s="121"/>
      <c r="AK104" s="123"/>
      <c r="AR104" s="14"/>
      <c r="AS104" s="14"/>
      <c r="AT104" s="14"/>
    </row>
    <row r="105" spans="1:46" ht="28.5" customHeight="1" outlineLevel="1" thickBot="1" x14ac:dyDescent="0.4">
      <c r="A105" s="42">
        <f>D4</f>
        <v>0</v>
      </c>
      <c r="B105" s="43" t="str">
        <f>D11</f>
        <v>312111DCD2</v>
      </c>
      <c r="C105" s="44" t="str">
        <f>D8</f>
        <v>VYBRAŤ</v>
      </c>
      <c r="D105" s="44">
        <f>D9</f>
        <v>0</v>
      </c>
      <c r="E105" s="3"/>
      <c r="F105" s="3"/>
      <c r="G105" s="3"/>
      <c r="H105" s="18"/>
      <c r="I105" s="18"/>
      <c r="J105" s="3"/>
      <c r="K105" s="3"/>
      <c r="L105" s="3"/>
      <c r="M105" s="3"/>
      <c r="N105" s="3"/>
      <c r="O105" s="18"/>
      <c r="P105" s="18"/>
      <c r="Q105" s="3"/>
      <c r="R105" s="3"/>
      <c r="S105" s="3"/>
      <c r="T105" s="3"/>
      <c r="U105" s="3"/>
      <c r="V105" s="18"/>
      <c r="W105" s="18"/>
      <c r="X105" s="3"/>
      <c r="Y105" s="3"/>
      <c r="Z105" s="3"/>
      <c r="AA105" s="3"/>
      <c r="AB105" s="3"/>
      <c r="AC105" s="18"/>
      <c r="AD105" s="18"/>
      <c r="AE105" s="3"/>
      <c r="AF105" s="3"/>
      <c r="AG105" s="86"/>
      <c r="AH105" s="86"/>
      <c r="AI105" s="86"/>
      <c r="AJ105" s="50">
        <f>IF(AK105&gt;0,160,0)</f>
        <v>0</v>
      </c>
      <c r="AK105" s="51">
        <f>SUM(E105:AI105)</f>
        <v>0</v>
      </c>
      <c r="AR105" s="14"/>
      <c r="AS105" s="14"/>
      <c r="AT105" s="14"/>
    </row>
    <row r="106" spans="1:46" outlineLevel="1" x14ac:dyDescent="0.35">
      <c r="AR106" s="14"/>
      <c r="AS106" s="14"/>
      <c r="AT106" s="14"/>
    </row>
    <row r="107" spans="1:46" ht="14.5" thickBot="1" x14ac:dyDescent="0.4">
      <c r="A107" s="81"/>
      <c r="B107" s="21"/>
      <c r="C107" s="21"/>
      <c r="D107" s="21"/>
      <c r="E107" s="22"/>
      <c r="V107" s="23"/>
      <c r="X107" s="24"/>
      <c r="AA107" s="24"/>
      <c r="AR107" s="14"/>
      <c r="AS107" s="14"/>
      <c r="AT107" s="14"/>
    </row>
    <row r="108" spans="1:46" ht="14.5" outlineLevel="1" thickBot="1" x14ac:dyDescent="0.4">
      <c r="A108" s="78" t="s">
        <v>0</v>
      </c>
      <c r="B108" s="79"/>
      <c r="C108" s="79"/>
      <c r="D108" s="124" t="s">
        <v>45</v>
      </c>
      <c r="E108" s="125"/>
      <c r="F108" s="125"/>
      <c r="G108" s="125"/>
      <c r="H108" s="125"/>
      <c r="I108" s="125"/>
      <c r="J108" s="125"/>
      <c r="K108" s="125"/>
      <c r="L108" s="126"/>
      <c r="M108" s="124">
        <f>D6</f>
        <v>0</v>
      </c>
      <c r="N108" s="125"/>
      <c r="O108" s="125"/>
      <c r="P108" s="125"/>
      <c r="Q108" s="125"/>
      <c r="R108" s="125"/>
      <c r="S108" s="125"/>
      <c r="T108" s="125"/>
      <c r="U108" s="125"/>
      <c r="V108" s="125"/>
      <c r="W108" s="126"/>
      <c r="X108" s="124" t="s">
        <v>1</v>
      </c>
      <c r="Y108" s="125"/>
      <c r="Z108" s="127" t="s">
        <v>5</v>
      </c>
      <c r="AA108" s="128"/>
      <c r="AB108" s="128"/>
      <c r="AC108" s="128"/>
      <c r="AD108" s="128"/>
      <c r="AE108" s="129"/>
      <c r="AF108" s="124" t="s">
        <v>2</v>
      </c>
      <c r="AG108" s="125"/>
      <c r="AH108" s="130">
        <v>2023</v>
      </c>
      <c r="AI108" s="130"/>
      <c r="AJ108" s="130"/>
      <c r="AK108" s="131"/>
      <c r="AR108" s="14"/>
      <c r="AS108" s="14"/>
      <c r="AT108" s="14"/>
    </row>
    <row r="109" spans="1:46" ht="14.5" outlineLevel="1" thickBot="1" x14ac:dyDescent="0.4">
      <c r="AK109" s="15"/>
      <c r="AR109" s="14"/>
      <c r="AS109" s="14"/>
      <c r="AT109" s="14"/>
    </row>
    <row r="110" spans="1:46" outlineLevel="1" x14ac:dyDescent="0.35">
      <c r="A110" s="114" t="s">
        <v>30</v>
      </c>
      <c r="B110" s="116" t="s">
        <v>27</v>
      </c>
      <c r="C110" s="116" t="s">
        <v>24</v>
      </c>
      <c r="D110" s="118" t="s">
        <v>26</v>
      </c>
      <c r="E110" s="72">
        <v>1</v>
      </c>
      <c r="F110" s="72">
        <v>2</v>
      </c>
      <c r="G110" s="72">
        <v>3</v>
      </c>
      <c r="H110" s="6">
        <v>4</v>
      </c>
      <c r="I110" s="6">
        <v>5</v>
      </c>
      <c r="J110" s="72">
        <v>6</v>
      </c>
      <c r="K110" s="72">
        <v>7</v>
      </c>
      <c r="L110" s="72">
        <v>8</v>
      </c>
      <c r="M110" s="72">
        <v>9</v>
      </c>
      <c r="N110" s="72">
        <v>10</v>
      </c>
      <c r="O110" s="6">
        <v>11</v>
      </c>
      <c r="P110" s="6">
        <v>12</v>
      </c>
      <c r="Q110" s="72">
        <v>13</v>
      </c>
      <c r="R110" s="72">
        <v>14</v>
      </c>
      <c r="S110" s="72">
        <v>15</v>
      </c>
      <c r="T110" s="72">
        <v>16</v>
      </c>
      <c r="U110" s="72">
        <v>17</v>
      </c>
      <c r="V110" s="6">
        <v>18</v>
      </c>
      <c r="W110" s="6">
        <v>19</v>
      </c>
      <c r="X110" s="72">
        <v>20</v>
      </c>
      <c r="Y110" s="72">
        <v>21</v>
      </c>
      <c r="Z110" s="72">
        <v>22</v>
      </c>
      <c r="AA110" s="72">
        <v>23</v>
      </c>
      <c r="AB110" s="72">
        <v>24</v>
      </c>
      <c r="AC110" s="6">
        <v>25</v>
      </c>
      <c r="AD110" s="6">
        <v>26</v>
      </c>
      <c r="AE110" s="72">
        <v>27</v>
      </c>
      <c r="AF110" s="72">
        <v>28</v>
      </c>
      <c r="AG110" s="72">
        <v>29</v>
      </c>
      <c r="AH110" s="72">
        <v>30</v>
      </c>
      <c r="AI110" s="72">
        <v>31</v>
      </c>
      <c r="AJ110" s="120" t="s">
        <v>51</v>
      </c>
      <c r="AK110" s="122" t="s">
        <v>28</v>
      </c>
      <c r="AR110" s="14"/>
      <c r="AS110" s="14"/>
      <c r="AT110" s="14"/>
    </row>
    <row r="111" spans="1:46" ht="14.5" outlineLevel="1" thickBot="1" x14ac:dyDescent="0.4">
      <c r="A111" s="115"/>
      <c r="B111" s="117"/>
      <c r="C111" s="117"/>
      <c r="D111" s="119"/>
      <c r="E111" s="73" t="s">
        <v>36</v>
      </c>
      <c r="F111" s="73" t="s">
        <v>37</v>
      </c>
      <c r="G111" s="73" t="s">
        <v>38</v>
      </c>
      <c r="H111" s="7" t="s">
        <v>39</v>
      </c>
      <c r="I111" s="7" t="s">
        <v>40</v>
      </c>
      <c r="J111" s="73" t="s">
        <v>34</v>
      </c>
      <c r="K111" s="73" t="s">
        <v>35</v>
      </c>
      <c r="L111" s="73" t="s">
        <v>36</v>
      </c>
      <c r="M111" s="73" t="s">
        <v>37</v>
      </c>
      <c r="N111" s="73" t="s">
        <v>38</v>
      </c>
      <c r="O111" s="7" t="s">
        <v>39</v>
      </c>
      <c r="P111" s="7" t="s">
        <v>40</v>
      </c>
      <c r="Q111" s="73" t="s">
        <v>34</v>
      </c>
      <c r="R111" s="73" t="s">
        <v>35</v>
      </c>
      <c r="S111" s="73" t="s">
        <v>36</v>
      </c>
      <c r="T111" s="73" t="s">
        <v>37</v>
      </c>
      <c r="U111" s="73" t="s">
        <v>38</v>
      </c>
      <c r="V111" s="7" t="s">
        <v>39</v>
      </c>
      <c r="W111" s="7" t="s">
        <v>40</v>
      </c>
      <c r="X111" s="73" t="s">
        <v>34</v>
      </c>
      <c r="Y111" s="73" t="s">
        <v>35</v>
      </c>
      <c r="Z111" s="73" t="s">
        <v>36</v>
      </c>
      <c r="AA111" s="73" t="s">
        <v>37</v>
      </c>
      <c r="AB111" s="73" t="s">
        <v>38</v>
      </c>
      <c r="AC111" s="7" t="s">
        <v>39</v>
      </c>
      <c r="AD111" s="7" t="s">
        <v>40</v>
      </c>
      <c r="AE111" s="73" t="s">
        <v>34</v>
      </c>
      <c r="AF111" s="73" t="s">
        <v>35</v>
      </c>
      <c r="AG111" s="73" t="s">
        <v>36</v>
      </c>
      <c r="AH111" s="73" t="s">
        <v>37</v>
      </c>
      <c r="AI111" s="73" t="s">
        <v>38</v>
      </c>
      <c r="AJ111" s="121"/>
      <c r="AK111" s="123"/>
      <c r="AR111" s="14"/>
      <c r="AS111" s="14"/>
      <c r="AT111" s="14"/>
    </row>
    <row r="112" spans="1:46" ht="28.5" customHeight="1" outlineLevel="1" thickBot="1" x14ac:dyDescent="0.4">
      <c r="A112" s="42">
        <f>D4</f>
        <v>0</v>
      </c>
      <c r="B112" s="43" t="str">
        <f>D11</f>
        <v>312111DCD2</v>
      </c>
      <c r="C112" s="44" t="str">
        <f>D8</f>
        <v>VYBRAŤ</v>
      </c>
      <c r="D112" s="44">
        <f>D9</f>
        <v>0</v>
      </c>
      <c r="E112" s="3"/>
      <c r="F112" s="3"/>
      <c r="G112" s="3"/>
      <c r="H112" s="18"/>
      <c r="I112" s="18"/>
      <c r="J112" s="3"/>
      <c r="K112" s="3"/>
      <c r="L112" s="3"/>
      <c r="M112" s="3"/>
      <c r="N112" s="3"/>
      <c r="O112" s="18"/>
      <c r="P112" s="18"/>
      <c r="Q112" s="3"/>
      <c r="R112" s="3"/>
      <c r="S112" s="3"/>
      <c r="T112" s="3"/>
      <c r="U112" s="3"/>
      <c r="V112" s="18"/>
      <c r="W112" s="18"/>
      <c r="X112" s="3"/>
      <c r="Y112" s="3"/>
      <c r="Z112" s="3"/>
      <c r="AA112" s="3"/>
      <c r="AB112" s="3"/>
      <c r="AC112" s="18"/>
      <c r="AD112" s="18"/>
      <c r="AE112" s="3"/>
      <c r="AF112" s="3"/>
      <c r="AG112" s="3"/>
      <c r="AH112" s="3"/>
      <c r="AI112" s="3"/>
      <c r="AJ112" s="50">
        <f>IF(AK112&gt;0,184,0)</f>
        <v>0</v>
      </c>
      <c r="AK112" s="51">
        <f>SUM(E112:AI112)</f>
        <v>0</v>
      </c>
      <c r="AR112" s="14"/>
      <c r="AS112" s="14"/>
      <c r="AT112" s="14"/>
    </row>
    <row r="113" spans="1:56" outlineLevel="1" x14ac:dyDescent="0.35"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 ht="14.5" thickBot="1" x14ac:dyDescent="0.4">
      <c r="A114" s="81"/>
      <c r="B114" s="21"/>
      <c r="C114" s="21"/>
      <c r="D114" s="21"/>
      <c r="E114" s="22"/>
      <c r="V114" s="23"/>
      <c r="X114" s="24"/>
      <c r="AA114" s="24"/>
      <c r="AR114" s="14"/>
      <c r="AS114" s="14"/>
      <c r="AT114" s="14"/>
    </row>
    <row r="115" spans="1:56" ht="14.5" outlineLevel="1" thickBot="1" x14ac:dyDescent="0.4">
      <c r="A115" s="78" t="s">
        <v>0</v>
      </c>
      <c r="B115" s="79"/>
      <c r="C115" s="79"/>
      <c r="D115" s="124" t="s">
        <v>45</v>
      </c>
      <c r="E115" s="125"/>
      <c r="F115" s="125"/>
      <c r="G115" s="125"/>
      <c r="H115" s="125"/>
      <c r="I115" s="125"/>
      <c r="J115" s="125"/>
      <c r="K115" s="125"/>
      <c r="L115" s="126"/>
      <c r="M115" s="124">
        <f>D6</f>
        <v>0</v>
      </c>
      <c r="N115" s="125"/>
      <c r="O115" s="125"/>
      <c r="P115" s="125"/>
      <c r="Q115" s="125"/>
      <c r="R115" s="125"/>
      <c r="S115" s="125"/>
      <c r="T115" s="125"/>
      <c r="U115" s="125"/>
      <c r="V115" s="125"/>
      <c r="W115" s="126"/>
      <c r="X115" s="124" t="s">
        <v>1</v>
      </c>
      <c r="Y115" s="125"/>
      <c r="Z115" s="127" t="s">
        <v>6</v>
      </c>
      <c r="AA115" s="128"/>
      <c r="AB115" s="128"/>
      <c r="AC115" s="128"/>
      <c r="AD115" s="128"/>
      <c r="AE115" s="129"/>
      <c r="AF115" s="124" t="s">
        <v>2</v>
      </c>
      <c r="AG115" s="125"/>
      <c r="AH115" s="130">
        <v>2023</v>
      </c>
      <c r="AI115" s="130"/>
      <c r="AJ115" s="130"/>
      <c r="AK115" s="131"/>
      <c r="AR115" s="14"/>
      <c r="AS115" s="14"/>
      <c r="AT115" s="14"/>
    </row>
    <row r="116" spans="1:56" ht="14.5" outlineLevel="1" thickBot="1" x14ac:dyDescent="0.4">
      <c r="AK116" s="15"/>
      <c r="AR116" s="14"/>
      <c r="AS116" s="14"/>
      <c r="AT116" s="14"/>
    </row>
    <row r="117" spans="1:56" outlineLevel="1" x14ac:dyDescent="0.35">
      <c r="A117" s="114" t="s">
        <v>30</v>
      </c>
      <c r="B117" s="116" t="s">
        <v>27</v>
      </c>
      <c r="C117" s="116" t="s">
        <v>24</v>
      </c>
      <c r="D117" s="118" t="s">
        <v>26</v>
      </c>
      <c r="E117" s="6">
        <v>1</v>
      </c>
      <c r="F117" s="6">
        <v>2</v>
      </c>
      <c r="G117" s="72">
        <v>3</v>
      </c>
      <c r="H117" s="72">
        <v>4</v>
      </c>
      <c r="I117" s="72">
        <v>5</v>
      </c>
      <c r="J117" s="72">
        <v>6</v>
      </c>
      <c r="K117" s="8">
        <v>7</v>
      </c>
      <c r="L117" s="6">
        <v>8</v>
      </c>
      <c r="M117" s="6">
        <v>9</v>
      </c>
      <c r="N117" s="8">
        <v>10</v>
      </c>
      <c r="O117" s="72">
        <v>11</v>
      </c>
      <c r="P117" s="72">
        <v>12</v>
      </c>
      <c r="Q117" s="72">
        <v>13</v>
      </c>
      <c r="R117" s="72">
        <v>14</v>
      </c>
      <c r="S117" s="6">
        <v>15</v>
      </c>
      <c r="T117" s="6">
        <v>16</v>
      </c>
      <c r="U117" s="72">
        <v>17</v>
      </c>
      <c r="V117" s="72">
        <v>18</v>
      </c>
      <c r="W117" s="72">
        <v>19</v>
      </c>
      <c r="X117" s="72">
        <v>20</v>
      </c>
      <c r="Y117" s="72">
        <v>21</v>
      </c>
      <c r="Z117" s="6">
        <v>22</v>
      </c>
      <c r="AA117" s="6">
        <v>23</v>
      </c>
      <c r="AB117" s="72">
        <v>24</v>
      </c>
      <c r="AC117" s="72">
        <v>25</v>
      </c>
      <c r="AD117" s="72">
        <v>26</v>
      </c>
      <c r="AE117" s="72">
        <v>27</v>
      </c>
      <c r="AF117" s="72">
        <v>28</v>
      </c>
      <c r="AG117" s="6">
        <v>29</v>
      </c>
      <c r="AH117" s="6">
        <v>30</v>
      </c>
      <c r="AI117" s="84"/>
      <c r="AJ117" s="120" t="s">
        <v>51</v>
      </c>
      <c r="AK117" s="122" t="s">
        <v>28</v>
      </c>
      <c r="AR117" s="14"/>
      <c r="AS117" s="14"/>
      <c r="AT117" s="14"/>
    </row>
    <row r="118" spans="1:56" ht="14.5" outlineLevel="1" thickBot="1" x14ac:dyDescent="0.4">
      <c r="A118" s="115"/>
      <c r="B118" s="117"/>
      <c r="C118" s="117"/>
      <c r="D118" s="119"/>
      <c r="E118" s="7" t="s">
        <v>39</v>
      </c>
      <c r="F118" s="7" t="s">
        <v>40</v>
      </c>
      <c r="G118" s="73" t="s">
        <v>34</v>
      </c>
      <c r="H118" s="73" t="s">
        <v>35</v>
      </c>
      <c r="I118" s="73" t="s">
        <v>36</v>
      </c>
      <c r="J118" s="73" t="s">
        <v>37</v>
      </c>
      <c r="K118" s="9" t="s">
        <v>38</v>
      </c>
      <c r="L118" s="7" t="s">
        <v>39</v>
      </c>
      <c r="M118" s="7" t="s">
        <v>40</v>
      </c>
      <c r="N118" s="9" t="s">
        <v>34</v>
      </c>
      <c r="O118" s="73" t="s">
        <v>35</v>
      </c>
      <c r="P118" s="73" t="s">
        <v>36</v>
      </c>
      <c r="Q118" s="73" t="s">
        <v>37</v>
      </c>
      <c r="R118" s="73" t="s">
        <v>38</v>
      </c>
      <c r="S118" s="7" t="s">
        <v>39</v>
      </c>
      <c r="T118" s="7" t="s">
        <v>40</v>
      </c>
      <c r="U118" s="73" t="s">
        <v>34</v>
      </c>
      <c r="V118" s="73" t="s">
        <v>35</v>
      </c>
      <c r="W118" s="73" t="s">
        <v>36</v>
      </c>
      <c r="X118" s="73" t="s">
        <v>37</v>
      </c>
      <c r="Y118" s="73" t="s">
        <v>38</v>
      </c>
      <c r="Z118" s="7" t="s">
        <v>39</v>
      </c>
      <c r="AA118" s="7" t="s">
        <v>40</v>
      </c>
      <c r="AB118" s="73" t="s">
        <v>34</v>
      </c>
      <c r="AC118" s="73" t="s">
        <v>35</v>
      </c>
      <c r="AD118" s="73" t="s">
        <v>36</v>
      </c>
      <c r="AE118" s="73" t="s">
        <v>37</v>
      </c>
      <c r="AF118" s="73" t="s">
        <v>38</v>
      </c>
      <c r="AG118" s="7" t="s">
        <v>39</v>
      </c>
      <c r="AH118" s="7" t="s">
        <v>40</v>
      </c>
      <c r="AI118" s="85"/>
      <c r="AJ118" s="121"/>
      <c r="AK118" s="123"/>
      <c r="AR118" s="14"/>
      <c r="AS118" s="14"/>
      <c r="AT118" s="14"/>
    </row>
    <row r="119" spans="1:56" ht="28.5" customHeight="1" outlineLevel="1" thickBot="1" x14ac:dyDescent="0.4">
      <c r="A119" s="42">
        <f>D4</f>
        <v>0</v>
      </c>
      <c r="B119" s="43" t="str">
        <f>D11</f>
        <v>312111DCD2</v>
      </c>
      <c r="C119" s="44" t="str">
        <f>D8</f>
        <v>VYBRAŤ</v>
      </c>
      <c r="D119" s="44">
        <f>D9</f>
        <v>0</v>
      </c>
      <c r="E119" s="18"/>
      <c r="F119" s="18"/>
      <c r="G119" s="3"/>
      <c r="H119" s="3"/>
      <c r="I119" s="3"/>
      <c r="J119" s="3"/>
      <c r="K119" s="25"/>
      <c r="L119" s="18"/>
      <c r="M119" s="18"/>
      <c r="N119" s="25"/>
      <c r="O119" s="3"/>
      <c r="P119" s="3"/>
      <c r="Q119" s="3"/>
      <c r="R119" s="3"/>
      <c r="S119" s="18"/>
      <c r="T119" s="18"/>
      <c r="U119" s="3"/>
      <c r="V119" s="3"/>
      <c r="W119" s="3"/>
      <c r="X119" s="3"/>
      <c r="Y119" s="3"/>
      <c r="Z119" s="18"/>
      <c r="AA119" s="18"/>
      <c r="AB119" s="3"/>
      <c r="AC119" s="3"/>
      <c r="AD119" s="3"/>
      <c r="AE119" s="3"/>
      <c r="AF119" s="3"/>
      <c r="AG119" s="18"/>
      <c r="AH119" s="18"/>
      <c r="AI119" s="86"/>
      <c r="AJ119" s="50">
        <f>IF(AK119&gt;0,160,0)</f>
        <v>0</v>
      </c>
      <c r="AK119" s="51">
        <f>SUM(E119:AI119)</f>
        <v>0</v>
      </c>
      <c r="AR119" s="14"/>
      <c r="AS119" s="14"/>
      <c r="AT119" s="14"/>
    </row>
    <row r="120" spans="1:56" outlineLevel="1" x14ac:dyDescent="0.35">
      <c r="AR120" s="14"/>
      <c r="AS120" s="14"/>
      <c r="AT120" s="14"/>
    </row>
    <row r="121" spans="1:56" ht="14.5" thickBot="1" x14ac:dyDescent="0.4">
      <c r="A121" s="81"/>
      <c r="B121" s="21"/>
      <c r="C121" s="21"/>
      <c r="D121" s="21"/>
      <c r="E121" s="22"/>
      <c r="V121" s="23"/>
      <c r="X121" s="24"/>
      <c r="AA121" s="24"/>
      <c r="AR121" s="14"/>
      <c r="AS121" s="14"/>
      <c r="AT121" s="14"/>
    </row>
    <row r="122" spans="1:56" ht="14.5" outlineLevel="1" thickBot="1" x14ac:dyDescent="0.4">
      <c r="A122" s="78" t="s">
        <v>0</v>
      </c>
      <c r="B122" s="79"/>
      <c r="C122" s="79"/>
      <c r="D122" s="124" t="s">
        <v>45</v>
      </c>
      <c r="E122" s="125"/>
      <c r="F122" s="125"/>
      <c r="G122" s="125"/>
      <c r="H122" s="125"/>
      <c r="I122" s="125"/>
      <c r="J122" s="125"/>
      <c r="K122" s="125"/>
      <c r="L122" s="126"/>
      <c r="M122" s="124">
        <f>D6</f>
        <v>0</v>
      </c>
      <c r="N122" s="125"/>
      <c r="O122" s="125"/>
      <c r="P122" s="125"/>
      <c r="Q122" s="125"/>
      <c r="R122" s="125"/>
      <c r="S122" s="125"/>
      <c r="T122" s="125"/>
      <c r="U122" s="125"/>
      <c r="V122" s="125"/>
      <c r="W122" s="126"/>
      <c r="X122" s="124" t="s">
        <v>1</v>
      </c>
      <c r="Y122" s="125"/>
      <c r="Z122" s="127" t="s">
        <v>7</v>
      </c>
      <c r="AA122" s="128"/>
      <c r="AB122" s="128"/>
      <c r="AC122" s="128"/>
      <c r="AD122" s="128"/>
      <c r="AE122" s="129"/>
      <c r="AF122" s="124" t="s">
        <v>2</v>
      </c>
      <c r="AG122" s="125"/>
      <c r="AH122" s="130">
        <v>2023</v>
      </c>
      <c r="AI122" s="130"/>
      <c r="AJ122" s="130"/>
      <c r="AK122" s="131"/>
      <c r="AR122" s="14"/>
      <c r="AS122" s="14"/>
      <c r="AT122" s="14"/>
    </row>
    <row r="123" spans="1:56" ht="14.5" outlineLevel="1" thickBot="1" x14ac:dyDescent="0.4">
      <c r="AK123" s="15"/>
      <c r="AR123" s="14"/>
      <c r="AS123" s="14"/>
      <c r="AT123" s="14"/>
    </row>
    <row r="124" spans="1:56" outlineLevel="1" x14ac:dyDescent="0.35">
      <c r="A124" s="114" t="s">
        <v>30</v>
      </c>
      <c r="B124" s="116" t="s">
        <v>27</v>
      </c>
      <c r="C124" s="116" t="s">
        <v>24</v>
      </c>
      <c r="D124" s="118" t="s">
        <v>26</v>
      </c>
      <c r="E124" s="8">
        <v>1</v>
      </c>
      <c r="F124" s="72">
        <v>2</v>
      </c>
      <c r="G124" s="72">
        <v>3</v>
      </c>
      <c r="H124" s="72">
        <v>4</v>
      </c>
      <c r="I124" s="72">
        <v>5</v>
      </c>
      <c r="J124" s="6">
        <v>6</v>
      </c>
      <c r="K124" s="6">
        <v>7</v>
      </c>
      <c r="L124" s="8">
        <v>8</v>
      </c>
      <c r="M124" s="72">
        <v>9</v>
      </c>
      <c r="N124" s="72">
        <v>10</v>
      </c>
      <c r="O124" s="72">
        <v>11</v>
      </c>
      <c r="P124" s="72">
        <v>12</v>
      </c>
      <c r="Q124" s="6">
        <v>13</v>
      </c>
      <c r="R124" s="6">
        <v>14</v>
      </c>
      <c r="S124" s="72">
        <v>15</v>
      </c>
      <c r="T124" s="72">
        <v>16</v>
      </c>
      <c r="U124" s="72">
        <v>17</v>
      </c>
      <c r="V124" s="72">
        <v>18</v>
      </c>
      <c r="W124" s="72">
        <v>19</v>
      </c>
      <c r="X124" s="6">
        <v>20</v>
      </c>
      <c r="Y124" s="6">
        <v>21</v>
      </c>
      <c r="Z124" s="72">
        <v>22</v>
      </c>
      <c r="AA124" s="72">
        <v>23</v>
      </c>
      <c r="AB124" s="72">
        <v>24</v>
      </c>
      <c r="AC124" s="72">
        <v>25</v>
      </c>
      <c r="AD124" s="72">
        <v>26</v>
      </c>
      <c r="AE124" s="6">
        <v>27</v>
      </c>
      <c r="AF124" s="6">
        <v>28</v>
      </c>
      <c r="AG124" s="72">
        <v>29</v>
      </c>
      <c r="AH124" s="72">
        <v>30</v>
      </c>
      <c r="AI124" s="72">
        <v>31</v>
      </c>
      <c r="AJ124" s="120" t="s">
        <v>51</v>
      </c>
      <c r="AK124" s="122" t="s">
        <v>28</v>
      </c>
      <c r="AR124" s="14"/>
      <c r="AS124" s="14"/>
      <c r="AT124" s="14"/>
    </row>
    <row r="125" spans="1:56" ht="14.5" outlineLevel="1" thickBot="1" x14ac:dyDescent="0.4">
      <c r="A125" s="115"/>
      <c r="B125" s="117"/>
      <c r="C125" s="117"/>
      <c r="D125" s="119"/>
      <c r="E125" s="9" t="s">
        <v>34</v>
      </c>
      <c r="F125" s="73" t="s">
        <v>35</v>
      </c>
      <c r="G125" s="73" t="s">
        <v>36</v>
      </c>
      <c r="H125" s="73" t="s">
        <v>37</v>
      </c>
      <c r="I125" s="73" t="s">
        <v>38</v>
      </c>
      <c r="J125" s="7" t="s">
        <v>39</v>
      </c>
      <c r="K125" s="7" t="s">
        <v>40</v>
      </c>
      <c r="L125" s="9" t="s">
        <v>34</v>
      </c>
      <c r="M125" s="73" t="s">
        <v>35</v>
      </c>
      <c r="N125" s="73" t="s">
        <v>36</v>
      </c>
      <c r="O125" s="73" t="s">
        <v>37</v>
      </c>
      <c r="P125" s="73" t="s">
        <v>38</v>
      </c>
      <c r="Q125" s="7" t="s">
        <v>39</v>
      </c>
      <c r="R125" s="7" t="s">
        <v>40</v>
      </c>
      <c r="S125" s="73" t="s">
        <v>34</v>
      </c>
      <c r="T125" s="73" t="s">
        <v>35</v>
      </c>
      <c r="U125" s="73" t="s">
        <v>36</v>
      </c>
      <c r="V125" s="73" t="s">
        <v>37</v>
      </c>
      <c r="W125" s="73" t="s">
        <v>38</v>
      </c>
      <c r="X125" s="7" t="s">
        <v>39</v>
      </c>
      <c r="Y125" s="7" t="s">
        <v>40</v>
      </c>
      <c r="Z125" s="73" t="s">
        <v>34</v>
      </c>
      <c r="AA125" s="73" t="s">
        <v>35</v>
      </c>
      <c r="AB125" s="73" t="s">
        <v>36</v>
      </c>
      <c r="AC125" s="73" t="s">
        <v>37</v>
      </c>
      <c r="AD125" s="73" t="s">
        <v>38</v>
      </c>
      <c r="AE125" s="7" t="s">
        <v>39</v>
      </c>
      <c r="AF125" s="7" t="s">
        <v>40</v>
      </c>
      <c r="AG125" s="73" t="s">
        <v>34</v>
      </c>
      <c r="AH125" s="73" t="s">
        <v>35</v>
      </c>
      <c r="AI125" s="73" t="s">
        <v>36</v>
      </c>
      <c r="AJ125" s="121"/>
      <c r="AK125" s="123"/>
      <c r="AR125" s="14"/>
      <c r="AS125" s="14"/>
      <c r="AT125" s="14"/>
    </row>
    <row r="126" spans="1:56" ht="28.5" customHeight="1" outlineLevel="1" thickBot="1" x14ac:dyDescent="0.4">
      <c r="A126" s="42">
        <f>D4</f>
        <v>0</v>
      </c>
      <c r="B126" s="43" t="str">
        <f>D11</f>
        <v>312111DCD2</v>
      </c>
      <c r="C126" s="44" t="str">
        <f>D8</f>
        <v>VYBRAŤ</v>
      </c>
      <c r="D126" s="44">
        <f>D9</f>
        <v>0</v>
      </c>
      <c r="E126" s="25"/>
      <c r="F126" s="3"/>
      <c r="G126" s="3"/>
      <c r="H126" s="3"/>
      <c r="I126" s="3"/>
      <c r="J126" s="18"/>
      <c r="K126" s="18"/>
      <c r="L126" s="25"/>
      <c r="M126" s="3"/>
      <c r="N126" s="3"/>
      <c r="O126" s="3"/>
      <c r="P126" s="3"/>
      <c r="Q126" s="18"/>
      <c r="R126" s="18"/>
      <c r="S126" s="3"/>
      <c r="T126" s="3"/>
      <c r="U126" s="3"/>
      <c r="V126" s="3"/>
      <c r="W126" s="3"/>
      <c r="X126" s="18"/>
      <c r="Y126" s="18"/>
      <c r="Z126" s="3"/>
      <c r="AA126" s="3"/>
      <c r="AB126" s="3"/>
      <c r="AC126" s="3"/>
      <c r="AD126" s="3"/>
      <c r="AE126" s="18"/>
      <c r="AF126" s="18"/>
      <c r="AG126" s="3"/>
      <c r="AH126" s="3"/>
      <c r="AI126" s="3"/>
      <c r="AJ126" s="50">
        <f>IF(AK126&gt;0,184,0)</f>
        <v>0</v>
      </c>
      <c r="AK126" s="51">
        <f>SUM(E126:AI126)</f>
        <v>0</v>
      </c>
      <c r="AR126" s="14"/>
      <c r="AS126" s="14"/>
      <c r="AT126" s="14"/>
    </row>
    <row r="127" spans="1:56" outlineLevel="1" x14ac:dyDescent="0.35">
      <c r="AR127" s="14"/>
      <c r="AS127" s="14"/>
      <c r="AT127" s="14"/>
    </row>
    <row r="128" spans="1:56" ht="70" customHeight="1" x14ac:dyDescent="0.3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</row>
    <row r="129" spans="1:56" ht="15" customHeight="1" thickBot="1" x14ac:dyDescent="0.4">
      <c r="A129" s="81"/>
      <c r="B129" s="21"/>
      <c r="C129" s="21"/>
      <c r="D129" s="21"/>
      <c r="E129" s="22"/>
      <c r="V129" s="23"/>
      <c r="X129" s="24"/>
      <c r="AA129" s="24"/>
    </row>
    <row r="130" spans="1:56" ht="35" customHeight="1" thickBot="1" x14ac:dyDescent="0.4">
      <c r="A130" s="105" t="s">
        <v>47</v>
      </c>
      <c r="B130" s="106"/>
      <c r="C130" s="107"/>
      <c r="T130" s="23"/>
      <c r="V130" s="24"/>
      <c r="Y130" s="24"/>
      <c r="AO130" s="5"/>
      <c r="AP130" s="5"/>
      <c r="BC130" s="2"/>
      <c r="BD130" s="2"/>
    </row>
    <row r="131" spans="1:56" ht="57.5" customHeight="1" x14ac:dyDescent="0.35">
      <c r="A131" s="63"/>
      <c r="B131" s="64" t="s">
        <v>53</v>
      </c>
      <c r="C131" s="46" t="s">
        <v>63</v>
      </c>
      <c r="R131" s="23"/>
      <c r="T131" s="24"/>
      <c r="W131" s="24"/>
      <c r="AM131" s="5"/>
      <c r="AN131" s="5"/>
      <c r="AO131" s="5"/>
      <c r="AP131" s="5"/>
      <c r="BA131" s="2"/>
      <c r="BB131" s="2"/>
      <c r="BC131" s="2"/>
      <c r="BD131" s="2"/>
    </row>
    <row r="132" spans="1:56" ht="40" customHeight="1" x14ac:dyDescent="0.35">
      <c r="A132" s="66" t="s">
        <v>66</v>
      </c>
      <c r="B132" s="47">
        <f>AJ21+AJ28+AJ35+AJ42+AJ49+AJ56+AJ63+AJ70+AJ77+AJ84+AJ91+AJ98+AJ105+AJ112+AJ119+AJ126</f>
        <v>0</v>
      </c>
      <c r="C132" s="65">
        <f>B132</f>
        <v>0</v>
      </c>
      <c r="R132" s="23"/>
      <c r="T132" s="24"/>
      <c r="W132" s="24"/>
      <c r="AM132" s="5"/>
      <c r="AN132" s="5"/>
      <c r="AO132" s="5"/>
      <c r="AP132" s="5"/>
      <c r="BA132" s="2"/>
      <c r="BB132" s="2"/>
      <c r="BC132" s="2"/>
      <c r="BD132" s="2"/>
    </row>
    <row r="133" spans="1:56" ht="40" customHeight="1" x14ac:dyDescent="0.35">
      <c r="A133" s="67" t="s">
        <v>52</v>
      </c>
      <c r="B133" s="54">
        <f>AK21+AK28+AK35+AK42+AK49+AK56+AK63+AK70+AK77+AK84+AK91+AK98+AK105+AK112+AK119+AK126</f>
        <v>0</v>
      </c>
      <c r="C133" s="48">
        <f>B133</f>
        <v>0</v>
      </c>
      <c r="R133" s="23"/>
      <c r="T133" s="24"/>
      <c r="W133" s="24"/>
      <c r="AM133" s="5"/>
      <c r="AN133" s="5"/>
      <c r="AO133" s="5"/>
      <c r="AP133" s="5"/>
      <c r="BA133" s="2"/>
      <c r="BB133" s="2"/>
      <c r="BC133" s="2"/>
      <c r="BD133" s="2"/>
    </row>
    <row r="134" spans="1:56" ht="30" customHeight="1" x14ac:dyDescent="0.35">
      <c r="A134" s="68" t="s">
        <v>13</v>
      </c>
      <c r="B134" s="55" t="e">
        <f>ROUNDDOWN($C$133/$C$132*C134,0)</f>
        <v>#DIV/0!</v>
      </c>
      <c r="C134" s="49"/>
      <c r="R134" s="23"/>
      <c r="T134" s="24"/>
      <c r="W134" s="24"/>
      <c r="AM134" s="5"/>
      <c r="AN134" s="5"/>
      <c r="AO134" s="5"/>
      <c r="AP134" s="5"/>
      <c r="BA134" s="2"/>
      <c r="BB134" s="2"/>
      <c r="BC134" s="2"/>
      <c r="BD134" s="2"/>
    </row>
    <row r="135" spans="1:56" ht="30" customHeight="1" x14ac:dyDescent="0.35">
      <c r="A135" s="68" t="s">
        <v>14</v>
      </c>
      <c r="B135" s="55" t="e">
        <f t="shared" ref="B135:B140" si="0">ROUNDDOWN($C$133/$C$132*C135,0)</f>
        <v>#DIV/0!</v>
      </c>
      <c r="C135" s="49"/>
      <c r="R135" s="23"/>
      <c r="T135" s="24"/>
      <c r="W135" s="24"/>
      <c r="AM135" s="5"/>
      <c r="AN135" s="5"/>
      <c r="AO135" s="5"/>
      <c r="AP135" s="5"/>
      <c r="BA135" s="2"/>
      <c r="BB135" s="2"/>
      <c r="BC135" s="2"/>
      <c r="BD135" s="2"/>
    </row>
    <row r="136" spans="1:56" ht="30" customHeight="1" x14ac:dyDescent="0.35">
      <c r="A136" s="68" t="s">
        <v>21</v>
      </c>
      <c r="B136" s="55" t="e">
        <f t="shared" si="0"/>
        <v>#DIV/0!</v>
      </c>
      <c r="C136" s="49"/>
      <c r="E136" s="38"/>
      <c r="F136" s="38"/>
      <c r="G136" s="38"/>
      <c r="H136" s="38"/>
      <c r="I136" s="38"/>
      <c r="J136" s="38"/>
      <c r="R136" s="23"/>
      <c r="T136" s="24"/>
      <c r="W136" s="24"/>
      <c r="AM136" s="5"/>
      <c r="AN136" s="5"/>
      <c r="AO136" s="5"/>
      <c r="AP136" s="5"/>
      <c r="BA136" s="2"/>
      <c r="BB136" s="2"/>
      <c r="BC136" s="2"/>
      <c r="BD136" s="2"/>
    </row>
    <row r="137" spans="1:56" ht="30" customHeight="1" x14ac:dyDescent="0.35">
      <c r="A137" s="68" t="s">
        <v>15</v>
      </c>
      <c r="B137" s="55" t="e">
        <f t="shared" si="0"/>
        <v>#DIV/0!</v>
      </c>
      <c r="C137" s="49"/>
      <c r="E137" s="38"/>
      <c r="F137" s="38"/>
      <c r="G137" s="38"/>
      <c r="H137" s="38"/>
      <c r="I137" s="38"/>
      <c r="J137" s="38"/>
      <c r="Q137" s="33"/>
      <c r="R137" s="23"/>
      <c r="T137" s="24"/>
      <c r="W137" s="24"/>
      <c r="AM137" s="5"/>
      <c r="AN137" s="5"/>
      <c r="AO137" s="5"/>
      <c r="AP137" s="5"/>
      <c r="BA137" s="2"/>
      <c r="BB137" s="2"/>
      <c r="BC137" s="2"/>
      <c r="BD137" s="2"/>
    </row>
    <row r="138" spans="1:56" ht="30" customHeight="1" x14ac:dyDescent="0.35">
      <c r="A138" s="68" t="s">
        <v>16</v>
      </c>
      <c r="B138" s="55" t="e">
        <f t="shared" si="0"/>
        <v>#DIV/0!</v>
      </c>
      <c r="C138" s="49"/>
      <c r="D138" s="35"/>
      <c r="E138" s="211"/>
      <c r="F138" s="211"/>
      <c r="G138" s="211"/>
      <c r="H138" s="211"/>
      <c r="I138" s="211"/>
      <c r="J138" s="211"/>
      <c r="K138" s="87"/>
      <c r="L138" s="88"/>
      <c r="M138" s="88"/>
      <c r="N138" s="88"/>
      <c r="O138" s="88"/>
      <c r="P138" s="88"/>
      <c r="Q138" s="88"/>
      <c r="R138" s="89"/>
      <c r="S138" s="88"/>
      <c r="T138" s="90"/>
      <c r="U138" s="88"/>
      <c r="V138" s="88"/>
      <c r="W138" s="90"/>
      <c r="X138" s="88"/>
      <c r="Y138" s="88"/>
      <c r="Z138" s="88"/>
      <c r="AM138" s="5"/>
      <c r="AN138" s="5"/>
      <c r="AO138" s="5"/>
      <c r="AP138" s="5"/>
      <c r="BA138" s="2"/>
      <c r="BB138" s="2"/>
      <c r="BC138" s="2"/>
      <c r="BD138" s="2"/>
    </row>
    <row r="139" spans="1:56" ht="30" customHeight="1" x14ac:dyDescent="0.35">
      <c r="A139" s="68" t="s">
        <v>17</v>
      </c>
      <c r="B139" s="55" t="e">
        <f t="shared" si="0"/>
        <v>#DIV/0!</v>
      </c>
      <c r="C139" s="49"/>
      <c r="D139" s="37"/>
      <c r="E139" s="211"/>
      <c r="F139" s="211"/>
      <c r="G139" s="211"/>
      <c r="H139" s="211"/>
      <c r="I139" s="211"/>
      <c r="J139" s="211"/>
      <c r="K139" s="88"/>
      <c r="L139" s="88"/>
      <c r="M139" s="88"/>
      <c r="N139" s="88"/>
      <c r="O139" s="88"/>
      <c r="P139" s="88"/>
      <c r="Q139" s="91" t="s">
        <v>62</v>
      </c>
      <c r="R139" s="89"/>
      <c r="S139" s="88"/>
      <c r="T139" s="90"/>
      <c r="U139" s="88"/>
      <c r="V139" s="88"/>
      <c r="W139" s="90"/>
      <c r="X139" s="88"/>
      <c r="Y139" s="88"/>
      <c r="Z139" s="88"/>
      <c r="AM139" s="5"/>
      <c r="AN139" s="5"/>
      <c r="AO139" s="5"/>
      <c r="AP139" s="5"/>
      <c r="BA139" s="2"/>
      <c r="BB139" s="2"/>
      <c r="BC139" s="2"/>
      <c r="BD139" s="2"/>
    </row>
    <row r="140" spans="1:56" ht="30" customHeight="1" x14ac:dyDescent="0.35">
      <c r="A140" s="68" t="s">
        <v>18</v>
      </c>
      <c r="B140" s="55" t="e">
        <f t="shared" si="0"/>
        <v>#DIV/0!</v>
      </c>
      <c r="C140" s="49"/>
      <c r="E140" s="211"/>
      <c r="F140" s="211"/>
      <c r="G140" s="211"/>
      <c r="H140" s="211"/>
      <c r="I140" s="211"/>
      <c r="J140" s="211"/>
      <c r="K140" s="88"/>
      <c r="L140" s="88"/>
      <c r="M140" s="88"/>
      <c r="N140" s="92"/>
      <c r="O140" s="88"/>
      <c r="P140" s="88"/>
      <c r="Q140" s="88"/>
      <c r="R140" s="89"/>
      <c r="S140" s="88"/>
      <c r="T140" s="90"/>
      <c r="U140" s="88"/>
      <c r="V140" s="88"/>
      <c r="W140" s="90"/>
      <c r="X140" s="88"/>
      <c r="Y140" s="88"/>
      <c r="Z140" s="88"/>
      <c r="AM140" s="5"/>
      <c r="AN140" s="5"/>
      <c r="AO140" s="5"/>
      <c r="AP140" s="5"/>
      <c r="BA140" s="2"/>
      <c r="BB140" s="2"/>
      <c r="BC140" s="2"/>
      <c r="BD140" s="2"/>
    </row>
    <row r="141" spans="1:56" ht="30" customHeight="1" thickBot="1" x14ac:dyDescent="0.4">
      <c r="A141" s="69" t="s">
        <v>23</v>
      </c>
      <c r="B141" s="56" t="e">
        <f>SUM(B133:B140)</f>
        <v>#DIV/0!</v>
      </c>
      <c r="C141" s="80"/>
      <c r="E141" s="211"/>
      <c r="F141" s="211"/>
      <c r="G141" s="211"/>
      <c r="H141" s="211"/>
      <c r="I141" s="211"/>
      <c r="J141" s="211"/>
      <c r="K141" s="88"/>
      <c r="L141" s="88"/>
      <c r="M141" s="88"/>
      <c r="N141" s="88"/>
      <c r="O141" s="88"/>
      <c r="P141" s="88"/>
      <c r="Q141" s="88"/>
      <c r="R141" s="89"/>
      <c r="S141" s="88"/>
      <c r="T141" s="90"/>
      <c r="U141" s="88"/>
      <c r="V141" s="88"/>
      <c r="W141" s="90"/>
      <c r="X141" s="88"/>
      <c r="Y141" s="88"/>
      <c r="Z141" s="88"/>
      <c r="AM141" s="5"/>
      <c r="AN141" s="5"/>
      <c r="AO141" s="5"/>
      <c r="AP141" s="5"/>
      <c r="BA141" s="2"/>
      <c r="BB141" s="2"/>
      <c r="BC141" s="2"/>
      <c r="BD141" s="2"/>
    </row>
    <row r="142" spans="1:56" ht="15" customHeight="1" x14ac:dyDescent="0.35">
      <c r="A142" s="81"/>
      <c r="B142" s="21"/>
      <c r="C142" s="15"/>
      <c r="E142" s="211"/>
      <c r="F142" s="211"/>
      <c r="G142" s="211"/>
      <c r="H142" s="211"/>
      <c r="I142" s="211"/>
      <c r="J142" s="211"/>
      <c r="K142" s="88"/>
      <c r="L142" s="88"/>
      <c r="M142" s="88"/>
      <c r="N142" s="88"/>
      <c r="O142" s="88"/>
      <c r="P142" s="88"/>
      <c r="Q142" s="88"/>
      <c r="R142" s="89"/>
      <c r="S142" s="88"/>
      <c r="T142" s="90"/>
      <c r="U142" s="88"/>
      <c r="V142" s="88"/>
      <c r="W142" s="90"/>
      <c r="X142" s="88"/>
      <c r="Y142" s="88"/>
      <c r="Z142" s="88"/>
      <c r="AM142" s="5"/>
      <c r="AN142" s="5"/>
      <c r="AO142" s="5"/>
      <c r="AP142" s="5"/>
      <c r="BA142" s="2"/>
      <c r="BB142" s="2"/>
      <c r="BC142" s="2"/>
      <c r="BD142" s="2"/>
    </row>
    <row r="143" spans="1:56" ht="15" customHeight="1" x14ac:dyDescent="0.35">
      <c r="A143" s="81"/>
      <c r="B143" s="21"/>
      <c r="C143" s="15"/>
      <c r="E143" s="211"/>
      <c r="F143" s="211"/>
      <c r="G143" s="211"/>
      <c r="H143" s="211"/>
      <c r="I143" s="211"/>
      <c r="J143" s="211"/>
      <c r="K143" s="88"/>
      <c r="L143" s="88"/>
      <c r="M143" s="88"/>
      <c r="N143" s="88"/>
      <c r="O143" s="88"/>
      <c r="P143" s="88"/>
      <c r="Q143" s="88"/>
      <c r="R143" s="89"/>
      <c r="S143" s="88"/>
      <c r="T143" s="90"/>
      <c r="U143" s="88"/>
      <c r="V143" s="88"/>
      <c r="W143" s="90"/>
      <c r="X143" s="88"/>
      <c r="Y143" s="88"/>
      <c r="Z143" s="88"/>
      <c r="AM143" s="5"/>
      <c r="AN143" s="5"/>
      <c r="AO143" s="5"/>
      <c r="AP143" s="5"/>
      <c r="BA143" s="2"/>
      <c r="BB143" s="2"/>
      <c r="BC143" s="2"/>
      <c r="BD143" s="2"/>
    </row>
    <row r="144" spans="1:56" ht="15" customHeight="1" x14ac:dyDescent="0.35">
      <c r="A144" s="81"/>
      <c r="B144" s="21"/>
      <c r="C144" s="15"/>
      <c r="E144" s="211"/>
      <c r="F144" s="211"/>
      <c r="G144" s="211"/>
      <c r="H144" s="211"/>
      <c r="I144" s="211"/>
      <c r="J144" s="211"/>
      <c r="K144" s="88"/>
      <c r="L144" s="88"/>
      <c r="M144" s="88"/>
      <c r="N144" s="88"/>
      <c r="O144" s="88"/>
      <c r="P144" s="88"/>
      <c r="Q144" s="88"/>
      <c r="R144" s="89"/>
      <c r="S144" s="88"/>
      <c r="T144" s="90"/>
      <c r="U144" s="88"/>
      <c r="V144" s="88"/>
      <c r="W144" s="90"/>
      <c r="X144" s="88"/>
      <c r="Y144" s="88"/>
      <c r="Z144" s="88"/>
      <c r="AM144" s="5"/>
      <c r="AN144" s="5"/>
      <c r="AO144" s="5"/>
      <c r="AP144" s="5"/>
      <c r="BA144" s="2"/>
      <c r="BB144" s="2"/>
      <c r="BC144" s="2"/>
      <c r="BD144" s="2"/>
    </row>
    <row r="145" spans="1:56" ht="15" customHeight="1" x14ac:dyDescent="0.35">
      <c r="A145" s="81"/>
      <c r="B145" s="21"/>
      <c r="C145" s="15"/>
      <c r="E145" s="211"/>
      <c r="F145" s="211"/>
      <c r="G145" s="211"/>
      <c r="H145" s="211"/>
      <c r="I145" s="211"/>
      <c r="J145" s="211"/>
      <c r="K145" s="88"/>
      <c r="L145" s="88"/>
      <c r="M145" s="88"/>
      <c r="N145" s="88"/>
      <c r="O145" s="88"/>
      <c r="P145" s="88"/>
      <c r="Q145" s="88"/>
      <c r="R145" s="89"/>
      <c r="S145" s="88"/>
      <c r="T145" s="90"/>
      <c r="U145" s="88"/>
      <c r="V145" s="88"/>
      <c r="W145" s="90"/>
      <c r="X145" s="88"/>
      <c r="Y145" s="88"/>
      <c r="Z145" s="88"/>
      <c r="AM145" s="5"/>
      <c r="AN145" s="5"/>
      <c r="AO145" s="5"/>
      <c r="AP145" s="5"/>
      <c r="BA145" s="2"/>
      <c r="BB145" s="2"/>
      <c r="BC145" s="2"/>
      <c r="BD145" s="2"/>
    </row>
    <row r="146" spans="1:56" ht="15" customHeight="1" x14ac:dyDescent="0.35">
      <c r="A146" s="26"/>
      <c r="B146" s="27"/>
      <c r="C146" s="27"/>
      <c r="D146" s="27"/>
      <c r="E146" s="211"/>
      <c r="F146" s="211"/>
      <c r="G146" s="211"/>
      <c r="H146" s="211"/>
      <c r="I146" s="211"/>
      <c r="J146" s="211"/>
      <c r="K146" s="88"/>
      <c r="L146" s="88"/>
      <c r="M146" s="88"/>
      <c r="N146" s="91" t="s">
        <v>62</v>
      </c>
      <c r="O146" s="88"/>
      <c r="P146" s="88"/>
      <c r="Q146" s="88"/>
      <c r="R146" s="88"/>
      <c r="S146" s="88"/>
      <c r="T146" s="88"/>
      <c r="U146" s="88"/>
      <c r="V146" s="89"/>
      <c r="W146" s="88"/>
      <c r="X146" s="90"/>
      <c r="Y146" s="88"/>
      <c r="Z146" s="88"/>
      <c r="AA146" s="24"/>
    </row>
    <row r="147" spans="1:56" ht="50" customHeight="1" x14ac:dyDescent="0.35">
      <c r="A147" s="109" t="s">
        <v>25</v>
      </c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45"/>
      <c r="AI147" s="45"/>
      <c r="AJ147" s="45"/>
      <c r="AK147" s="45"/>
    </row>
    <row r="148" spans="1:56" ht="240" customHeight="1" x14ac:dyDescent="0.35">
      <c r="A148" s="110" t="s">
        <v>69</v>
      </c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4"/>
      <c r="AI148" s="4"/>
      <c r="AJ148" s="4"/>
      <c r="AK148" s="4"/>
    </row>
    <row r="149" spans="1:56" ht="14.5" thickBot="1" x14ac:dyDescent="0.4">
      <c r="A149" s="26"/>
      <c r="B149" s="29"/>
      <c r="C149" s="29"/>
      <c r="D149" s="28"/>
      <c r="E149" s="28"/>
      <c r="X149" s="24"/>
      <c r="AA149" s="24"/>
    </row>
    <row r="150" spans="1:56" s="32" customFormat="1" ht="60" customHeight="1" x14ac:dyDescent="0.35">
      <c r="A150" s="97" t="s">
        <v>32</v>
      </c>
      <c r="B150" s="98"/>
      <c r="C150" s="98"/>
      <c r="D150" s="111"/>
      <c r="E150" s="112"/>
      <c r="F150" s="112"/>
      <c r="G150" s="112"/>
      <c r="H150" s="112"/>
      <c r="I150" s="112"/>
      <c r="J150" s="112"/>
      <c r="K150" s="1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0"/>
      <c r="Y150" s="2"/>
      <c r="Z150" s="2"/>
      <c r="AA150" s="31"/>
      <c r="AB150" s="2"/>
      <c r="AC150" s="2"/>
      <c r="AD150" s="31"/>
      <c r="AE150" s="2"/>
      <c r="AF150" s="2"/>
      <c r="AG150" s="2"/>
      <c r="AH150" s="2"/>
      <c r="AI150" s="2"/>
      <c r="AJ150" s="2"/>
      <c r="AK150" s="2"/>
      <c r="AQ150" s="14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14"/>
    </row>
    <row r="151" spans="1:56" ht="100" customHeight="1" thickBot="1" x14ac:dyDescent="0.4">
      <c r="A151" s="93" t="s">
        <v>33</v>
      </c>
      <c r="B151" s="94"/>
      <c r="C151" s="94"/>
      <c r="D151" s="95">
        <f>D6</f>
        <v>0</v>
      </c>
      <c r="E151" s="95"/>
      <c r="F151" s="95"/>
      <c r="G151" s="95"/>
      <c r="H151" s="95"/>
      <c r="I151" s="95"/>
      <c r="J151" s="95"/>
      <c r="K151" s="96"/>
      <c r="X151" s="31"/>
    </row>
    <row r="152" spans="1:56" ht="25" customHeight="1" thickBot="1" x14ac:dyDescent="0.4">
      <c r="A152" s="82"/>
      <c r="B152" s="83"/>
      <c r="C152" s="83"/>
      <c r="D152" s="52"/>
      <c r="E152" s="52"/>
      <c r="F152" s="53"/>
      <c r="G152" s="53"/>
      <c r="H152" s="53"/>
      <c r="I152" s="53"/>
      <c r="J152" s="53"/>
      <c r="K152" s="53"/>
      <c r="X152" s="24"/>
      <c r="AA152" s="24"/>
    </row>
    <row r="153" spans="1:56" ht="60" customHeight="1" x14ac:dyDescent="0.35">
      <c r="A153" s="97" t="s">
        <v>61</v>
      </c>
      <c r="B153" s="98"/>
      <c r="C153" s="98"/>
      <c r="D153" s="99"/>
      <c r="E153" s="100"/>
      <c r="F153" s="100"/>
      <c r="G153" s="100"/>
      <c r="H153" s="100"/>
      <c r="I153" s="100"/>
      <c r="J153" s="100"/>
      <c r="K153" s="101"/>
      <c r="X153" s="31"/>
    </row>
    <row r="154" spans="1:56" ht="150" customHeight="1" thickBot="1" x14ac:dyDescent="0.4">
      <c r="A154" s="93" t="s">
        <v>64</v>
      </c>
      <c r="B154" s="94"/>
      <c r="C154" s="94"/>
      <c r="D154" s="102"/>
      <c r="E154" s="102"/>
      <c r="F154" s="102"/>
      <c r="G154" s="102"/>
      <c r="H154" s="102"/>
      <c r="I154" s="102"/>
      <c r="J154" s="102"/>
      <c r="K154" s="103"/>
      <c r="X154" s="31"/>
    </row>
  </sheetData>
  <sheetProtection password="CCE6" sheet="1" objects="1" scenarios="1" selectLockedCells="1"/>
  <dataConsolidate/>
  <mergeCells count="234">
    <mergeCell ref="AK19:AK20"/>
    <mergeCell ref="AF13:AG13"/>
    <mergeCell ref="AH13:AK13"/>
    <mergeCell ref="A12:AK12"/>
    <mergeCell ref="A19:A20"/>
    <mergeCell ref="B19:B20"/>
    <mergeCell ref="D19:D20"/>
    <mergeCell ref="C19:C20"/>
    <mergeCell ref="X15:AI16"/>
    <mergeCell ref="D16:K16"/>
    <mergeCell ref="D17:K17"/>
    <mergeCell ref="M17:V17"/>
    <mergeCell ref="X17:AI17"/>
    <mergeCell ref="AJ19:AJ20"/>
    <mergeCell ref="A11:C11"/>
    <mergeCell ref="D4:K4"/>
    <mergeCell ref="D5:K5"/>
    <mergeCell ref="D6:K6"/>
    <mergeCell ref="D11:K11"/>
    <mergeCell ref="AX12:BB12"/>
    <mergeCell ref="A8:C8"/>
    <mergeCell ref="D8:K8"/>
    <mergeCell ref="AX13:BB13"/>
    <mergeCell ref="Z13:AE13"/>
    <mergeCell ref="X13:Y13"/>
    <mergeCell ref="D7:K7"/>
    <mergeCell ref="A7:C7"/>
    <mergeCell ref="AJ26:AJ27"/>
    <mergeCell ref="A10:C10"/>
    <mergeCell ref="D10:K10"/>
    <mergeCell ref="A33:A34"/>
    <mergeCell ref="B33:B34"/>
    <mergeCell ref="A1:AK1"/>
    <mergeCell ref="A2:AK2"/>
    <mergeCell ref="A9:C9"/>
    <mergeCell ref="D9:K9"/>
    <mergeCell ref="A15:C17"/>
    <mergeCell ref="D15:K15"/>
    <mergeCell ref="M15:V16"/>
    <mergeCell ref="A26:A27"/>
    <mergeCell ref="B26:B27"/>
    <mergeCell ref="C26:C27"/>
    <mergeCell ref="D26:D27"/>
    <mergeCell ref="AK26:AK27"/>
    <mergeCell ref="X24:Y24"/>
    <mergeCell ref="Z24:AE24"/>
    <mergeCell ref="AF24:AG24"/>
    <mergeCell ref="AH24:AK24"/>
    <mergeCell ref="A4:C4"/>
    <mergeCell ref="A5:C5"/>
    <mergeCell ref="A6:C6"/>
    <mergeCell ref="AF38:AG38"/>
    <mergeCell ref="AH38:AK38"/>
    <mergeCell ref="C33:C34"/>
    <mergeCell ref="D33:D34"/>
    <mergeCell ref="Z31:AE31"/>
    <mergeCell ref="AF31:AG31"/>
    <mergeCell ref="AH31:AK31"/>
    <mergeCell ref="X31:Y31"/>
    <mergeCell ref="X38:Y38"/>
    <mergeCell ref="AJ33:AJ34"/>
    <mergeCell ref="Z38:AE38"/>
    <mergeCell ref="AK33:AK34"/>
    <mergeCell ref="AK40:AK41"/>
    <mergeCell ref="A40:A41"/>
    <mergeCell ref="B40:B41"/>
    <mergeCell ref="C40:C41"/>
    <mergeCell ref="D40:D41"/>
    <mergeCell ref="X45:Y45"/>
    <mergeCell ref="Z45:AE45"/>
    <mergeCell ref="AF45:AG45"/>
    <mergeCell ref="AH45:AK45"/>
    <mergeCell ref="AJ40:AJ41"/>
    <mergeCell ref="X52:Y52"/>
    <mergeCell ref="AK47:AK48"/>
    <mergeCell ref="A47:A48"/>
    <mergeCell ref="B47:B48"/>
    <mergeCell ref="C47:C48"/>
    <mergeCell ref="D47:D48"/>
    <mergeCell ref="Z52:AE52"/>
    <mergeCell ref="AF52:AG52"/>
    <mergeCell ref="AH52:AK52"/>
    <mergeCell ref="AJ47:AJ48"/>
    <mergeCell ref="X59:Y59"/>
    <mergeCell ref="AK54:AK55"/>
    <mergeCell ref="A54:A55"/>
    <mergeCell ref="B54:B55"/>
    <mergeCell ref="C54:C55"/>
    <mergeCell ref="D54:D55"/>
    <mergeCell ref="Z59:AE59"/>
    <mergeCell ref="AF59:AG59"/>
    <mergeCell ref="AH59:AK59"/>
    <mergeCell ref="AJ54:AJ55"/>
    <mergeCell ref="AK61:AK62"/>
    <mergeCell ref="A61:A62"/>
    <mergeCell ref="B61:B62"/>
    <mergeCell ref="C61:C62"/>
    <mergeCell ref="D61:D62"/>
    <mergeCell ref="Z66:AE66"/>
    <mergeCell ref="AF66:AG66"/>
    <mergeCell ref="AH66:AK66"/>
    <mergeCell ref="AK68:AK69"/>
    <mergeCell ref="A68:A69"/>
    <mergeCell ref="B68:B69"/>
    <mergeCell ref="C68:C69"/>
    <mergeCell ref="D68:D69"/>
    <mergeCell ref="X66:Y66"/>
    <mergeCell ref="AJ61:AJ62"/>
    <mergeCell ref="AJ68:AJ69"/>
    <mergeCell ref="C82:C83"/>
    <mergeCell ref="D82:D83"/>
    <mergeCell ref="M87:W87"/>
    <mergeCell ref="X73:Y73"/>
    <mergeCell ref="Z73:AE73"/>
    <mergeCell ref="AF73:AG73"/>
    <mergeCell ref="AH73:AK73"/>
    <mergeCell ref="AK75:AK76"/>
    <mergeCell ref="A75:A76"/>
    <mergeCell ref="B75:B76"/>
    <mergeCell ref="C75:C76"/>
    <mergeCell ref="D75:D76"/>
    <mergeCell ref="M73:W73"/>
    <mergeCell ref="X80:Y80"/>
    <mergeCell ref="Z80:AE80"/>
    <mergeCell ref="AH87:AK87"/>
    <mergeCell ref="AF80:AG80"/>
    <mergeCell ref="X87:Y87"/>
    <mergeCell ref="Z87:AE87"/>
    <mergeCell ref="AF87:AG87"/>
    <mergeCell ref="AH80:AK80"/>
    <mergeCell ref="AK82:AK83"/>
    <mergeCell ref="AJ75:AJ76"/>
    <mergeCell ref="AJ82:AJ83"/>
    <mergeCell ref="C89:C90"/>
    <mergeCell ref="D89:D90"/>
    <mergeCell ref="AK89:AK90"/>
    <mergeCell ref="X101:Y101"/>
    <mergeCell ref="Z101:AE101"/>
    <mergeCell ref="AF101:AG101"/>
    <mergeCell ref="AH101:AK101"/>
    <mergeCell ref="X94:Y94"/>
    <mergeCell ref="Z94:AE94"/>
    <mergeCell ref="AF94:AG94"/>
    <mergeCell ref="AH94:AK94"/>
    <mergeCell ref="AK96:AK97"/>
    <mergeCell ref="AJ89:AJ90"/>
    <mergeCell ref="AJ96:AJ97"/>
    <mergeCell ref="C124:C125"/>
    <mergeCell ref="D124:D125"/>
    <mergeCell ref="AK117:AK118"/>
    <mergeCell ref="M94:W94"/>
    <mergeCell ref="D94:L94"/>
    <mergeCell ref="D101:L101"/>
    <mergeCell ref="M101:W101"/>
    <mergeCell ref="A110:A111"/>
    <mergeCell ref="B110:B111"/>
    <mergeCell ref="C110:C111"/>
    <mergeCell ref="D110:D111"/>
    <mergeCell ref="AJ103:AJ104"/>
    <mergeCell ref="AJ110:AJ111"/>
    <mergeCell ref="A96:A97"/>
    <mergeCell ref="B96:B97"/>
    <mergeCell ref="C96:C97"/>
    <mergeCell ref="D96:D97"/>
    <mergeCell ref="AK103:AK104"/>
    <mergeCell ref="A103:A104"/>
    <mergeCell ref="B103:B104"/>
    <mergeCell ref="C103:C104"/>
    <mergeCell ref="D103:D104"/>
    <mergeCell ref="X108:Y108"/>
    <mergeCell ref="M108:W108"/>
    <mergeCell ref="D151:K151"/>
    <mergeCell ref="D154:K154"/>
    <mergeCell ref="A117:A118"/>
    <mergeCell ref="B117:B118"/>
    <mergeCell ref="C117:C118"/>
    <mergeCell ref="D117:D118"/>
    <mergeCell ref="D115:L115"/>
    <mergeCell ref="D122:L122"/>
    <mergeCell ref="A128:AK128"/>
    <mergeCell ref="A151:C151"/>
    <mergeCell ref="A130:C130"/>
    <mergeCell ref="E138:J146"/>
    <mergeCell ref="A150:C150"/>
    <mergeCell ref="D150:K150"/>
    <mergeCell ref="A153:C153"/>
    <mergeCell ref="D153:K153"/>
    <mergeCell ref="A154:C154"/>
    <mergeCell ref="AJ117:AJ118"/>
    <mergeCell ref="AJ124:AJ125"/>
    <mergeCell ref="AK124:AK125"/>
    <mergeCell ref="A147:AG147"/>
    <mergeCell ref="A148:AG148"/>
    <mergeCell ref="A124:A125"/>
    <mergeCell ref="B124:B125"/>
    <mergeCell ref="A89:A90"/>
    <mergeCell ref="B89:B90"/>
    <mergeCell ref="D13:L13"/>
    <mergeCell ref="M13:W13"/>
    <mergeCell ref="D24:L24"/>
    <mergeCell ref="M24:W24"/>
    <mergeCell ref="D31:L31"/>
    <mergeCell ref="M31:W31"/>
    <mergeCell ref="D38:L38"/>
    <mergeCell ref="M38:W38"/>
    <mergeCell ref="D45:L45"/>
    <mergeCell ref="M45:W45"/>
    <mergeCell ref="D52:L52"/>
    <mergeCell ref="M52:W52"/>
    <mergeCell ref="D59:L59"/>
    <mergeCell ref="M59:W59"/>
    <mergeCell ref="D66:L66"/>
    <mergeCell ref="M66:W66"/>
    <mergeCell ref="D73:L73"/>
    <mergeCell ref="D87:L87"/>
    <mergeCell ref="D80:L80"/>
    <mergeCell ref="M80:W80"/>
    <mergeCell ref="A82:A83"/>
    <mergeCell ref="B82:B83"/>
    <mergeCell ref="D108:L108"/>
    <mergeCell ref="AH108:AK108"/>
    <mergeCell ref="AK110:AK111"/>
    <mergeCell ref="AF115:AG115"/>
    <mergeCell ref="AH115:AK115"/>
    <mergeCell ref="M115:W115"/>
    <mergeCell ref="M122:W122"/>
    <mergeCell ref="Z108:AE108"/>
    <mergeCell ref="AF108:AG108"/>
    <mergeCell ref="AF122:AG122"/>
    <mergeCell ref="AH122:AK122"/>
    <mergeCell ref="X122:Y122"/>
    <mergeCell ref="Z122:AE122"/>
    <mergeCell ref="X115:Y115"/>
    <mergeCell ref="Z115:AE115"/>
  </mergeCells>
  <dataValidations count="2">
    <dataValidation type="list" allowBlank="1" showInputMessage="1" showErrorMessage="1" sqref="L15:L17 W15 W17 AK15 AK17">
      <formula1>"X"</formula1>
    </dataValidation>
    <dataValidation type="list" allowBlank="1" showInputMessage="1" showErrorMessage="1" sqref="D8:K8">
      <formula1>$AP$12:$AP$17</formula1>
    </dataValidation>
  </dataValidations>
  <pageMargins left="0.23622047244094491" right="0.23622047244094491" top="7.874015748031496E-2" bottom="0.74803149606299213" header="0.31496062992125984" footer="0.31496062992125984"/>
  <pageSetup paperSize="9" scale="49" fitToHeight="0" orientation="landscape" r:id="rId1"/>
  <headerFooter>
    <oddFooter xml:space="preserve">&amp;C&amp;"Arial,Normálne"Tento projekt sa realizuje vďaka podpore z Európskeho sociálneho fondu a Európskeho fondu regionálneho rozvoja v rámci Operačného programu Ľudské zdroje
www.esf.gov.sk    www.employment.gov.sk    www.implea.gov.sk&amp;R&amp;P
</oddFooter>
  </headerFooter>
  <rowBreaks count="3" manualBreakCount="3">
    <brk id="49" max="16383" man="1"/>
    <brk id="112" max="16383" man="1"/>
    <brk id="14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PV-verzia A - 37,5 hod týždeň</vt:lpstr>
      <vt:lpstr>PV-verzia A - 40 hod týždeň</vt:lpstr>
      <vt:lpstr>'PV-verzia A - 37,5 hod týždeň'!Oblasť_tlače</vt:lpstr>
      <vt:lpstr>'PV-verzia A - 40 hod týždeň'!Oblasť_tlače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2021-07-07T08:13:43Z</dcterms:created>
  <dcterms:modified xsi:type="dcterms:W3CDTF">2023-09-28T07:13:20Z</dcterms:modified>
</cp:coreProperties>
</file>